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rthof\AppData\Local\FabaWorkDir\Work\"/>
    </mc:Choice>
  </mc:AlternateContent>
  <bookViews>
    <workbookView xWindow="0" yWindow="0" windowWidth="23016" windowHeight="9168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D64" i="1"/>
  <c r="D60" i="1"/>
  <c r="B60" i="1"/>
  <c r="E51" i="1"/>
  <c r="G49" i="1"/>
  <c r="C49" i="1"/>
  <c r="G42" i="1"/>
  <c r="C42" i="1"/>
  <c r="G39" i="1"/>
  <c r="C39" i="1"/>
  <c r="G34" i="1"/>
  <c r="C31" i="1"/>
  <c r="G27" i="1"/>
  <c r="E27" i="1"/>
  <c r="C27" i="1"/>
  <c r="G21" i="1"/>
  <c r="C21" i="1"/>
  <c r="G16" i="1"/>
  <c r="C16" i="1"/>
  <c r="G11" i="1"/>
  <c r="C11" i="1"/>
  <c r="G6" i="1"/>
  <c r="C60" i="1" l="1"/>
  <c r="G60" i="1"/>
  <c r="E60" i="1"/>
</calcChain>
</file>

<file path=xl/sharedStrings.xml><?xml version="1.0" encoding="utf-8"?>
<sst xmlns="http://schemas.openxmlformats.org/spreadsheetml/2006/main" count="96" uniqueCount="35">
  <si>
    <t>Monat</t>
  </si>
  <si>
    <t>12.2020</t>
  </si>
  <si>
    <t>02.2021</t>
  </si>
  <si>
    <t>03.2021</t>
  </si>
  <si>
    <t>04.2021</t>
  </si>
  <si>
    <t>05.2021</t>
  </si>
  <si>
    <t>06.2021</t>
  </si>
  <si>
    <t>07.2021</t>
  </si>
  <si>
    <t>08.2021</t>
  </si>
  <si>
    <t>09.2021</t>
  </si>
  <si>
    <t>10.2021</t>
  </si>
  <si>
    <t>11.2021</t>
  </si>
  <si>
    <t>12.2021</t>
  </si>
  <si>
    <t>01.2022</t>
  </si>
  <si>
    <t>02.2022</t>
  </si>
  <si>
    <t>03.2022</t>
  </si>
  <si>
    <t>05.2022</t>
  </si>
  <si>
    <t>GESAMT</t>
  </si>
  <si>
    <t>Antigen-Schnelltests Selbsttests</t>
  </si>
  <si>
    <t>2021</t>
  </si>
  <si>
    <t>2022</t>
  </si>
  <si>
    <t>PCR- Anzahl</t>
  </si>
  <si>
    <t>PCR-Kosten</t>
  </si>
  <si>
    <t>5.428.00€</t>
  </si>
  <si>
    <t xml:space="preserve">Antigen Kosten </t>
  </si>
  <si>
    <t xml:space="preserve">Firma </t>
  </si>
  <si>
    <t xml:space="preserve">Grünes Kreuz Rettung und Soziale Dienste gemeinnützige GmbH </t>
  </si>
  <si>
    <t>lifebrain COVID Labor GmbH</t>
  </si>
  <si>
    <t>IMCL Institut für med. und chem Labordiagnostik GesmbH</t>
  </si>
  <si>
    <t>Österr. Agentur für Gesundheit und Ernährungssicherheit GmbH</t>
  </si>
  <si>
    <t>Institut für medizinische und chemische Labordiagnostik Gesellschaft m.b.H</t>
  </si>
  <si>
    <t>Fa. Alpstar GmbH, 1030 Wien</t>
  </si>
  <si>
    <t>Fa. Tamirna GmbH, 1110 Wien</t>
  </si>
  <si>
    <t>Durchführungspauschale</t>
  </si>
  <si>
    <t>Antigen-Anzahl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</si>
</sst>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49" fontId="0" fillId="0" borderId="0" xfId="0" applyNumberFormat="1" applyBorder="1"/>
    <xf numFmtId="49" fontId="0" fillId="0" borderId="1" xfId="0" applyNumberFormat="1" applyFill="1" applyBorder="1"/>
    <xf numFmtId="49" fontId="0" fillId="0" borderId="0" xfId="0" applyNumberFormat="1" applyFill="1" applyBorder="1"/>
    <xf numFmtId="49" fontId="0" fillId="0" borderId="1" xfId="0" applyNumberFormat="1" applyBorder="1"/>
    <xf numFmtId="49" fontId="0" fillId="0" borderId="2" xfId="0" applyNumberFormat="1" applyBorder="1"/>
    <xf numFmtId="49" fontId="0" fillId="0" borderId="3" xfId="0" applyNumberFormat="1" applyBorder="1"/>
    <xf numFmtId="49" fontId="0" fillId="0" borderId="0" xfId="0" applyNumberFormat="1"/>
    <xf numFmtId="49" fontId="0" fillId="0" borderId="0" xfId="0" applyNumberFormat="1" applyFill="1"/>
    <xf numFmtId="0" fontId="0" fillId="0" borderId="0" xfId="0" applyBorder="1"/>
    <xf numFmtId="0" fontId="0" fillId="0" borderId="1" xfId="0" applyFill="1" applyBorder="1"/>
    <xf numFmtId="0" fontId="0" fillId="0" borderId="0" xfId="0" applyFill="1" applyBorder="1"/>
    <xf numFmtId="0" fontId="0" fillId="0" borderId="1" xfId="0" applyBorder="1"/>
    <xf numFmtId="0" fontId="0" fillId="0" borderId="2" xfId="0" applyBorder="1"/>
    <xf numFmtId="0" fontId="0" fillId="0" borderId="2" xfId="0" applyFill="1" applyBorder="1"/>
    <xf numFmtId="0" fontId="0" fillId="0" borderId="3" xfId="0" applyFill="1" applyBorder="1"/>
    <xf numFmtId="0" fontId="0" fillId="0" borderId="0" xfId="0" applyFill="1"/>
    <xf numFmtId="164" fontId="0" fillId="0" borderId="0" xfId="1" applyNumberFormat="1" applyFont="1" applyBorder="1"/>
    <xf numFmtId="164" fontId="0" fillId="0" borderId="1" xfId="1" applyNumberFormat="1" applyFont="1" applyFill="1" applyBorder="1"/>
    <xf numFmtId="164" fontId="0" fillId="0" borderId="0" xfId="1" applyNumberFormat="1" applyFont="1" applyFill="1" applyBorder="1"/>
    <xf numFmtId="164" fontId="0" fillId="0" borderId="1" xfId="1" applyNumberFormat="1" applyFont="1" applyBorder="1"/>
    <xf numFmtId="164" fontId="0" fillId="2" borderId="1" xfId="1" applyNumberFormat="1" applyFont="1" applyFill="1" applyBorder="1"/>
    <xf numFmtId="164" fontId="0" fillId="0" borderId="2" xfId="1" applyNumberFormat="1" applyFont="1" applyBorder="1"/>
    <xf numFmtId="164" fontId="0" fillId="2" borderId="0" xfId="1" applyNumberFormat="1" applyFont="1" applyFill="1" applyBorder="1"/>
    <xf numFmtId="164" fontId="0" fillId="2" borderId="2" xfId="1" applyNumberFormat="1" applyFont="1" applyFill="1" applyBorder="1"/>
    <xf numFmtId="164" fontId="0" fillId="0" borderId="3" xfId="1" applyNumberFormat="1" applyFont="1" applyBorder="1"/>
    <xf numFmtId="164" fontId="0" fillId="2" borderId="3" xfId="1" applyNumberFormat="1" applyFont="1" applyFill="1" applyBorder="1"/>
    <xf numFmtId="164" fontId="0" fillId="0" borderId="0" xfId="1" applyNumberFormat="1" applyFont="1"/>
    <xf numFmtId="164" fontId="0" fillId="2" borderId="0" xfId="1" applyNumberFormat="1" applyFont="1" applyFill="1"/>
    <xf numFmtId="164" fontId="0" fillId="3" borderId="0" xfId="1" applyNumberFormat="1" applyFont="1" applyFill="1"/>
    <xf numFmtId="164" fontId="0" fillId="0" borderId="0" xfId="1" applyNumberFormat="1" applyFont="1" applyFill="1"/>
    <xf numFmtId="0" fontId="0" fillId="0" borderId="0" xfId="1" applyNumberFormat="1" applyFont="1" applyBorder="1"/>
    <xf numFmtId="0" fontId="2" fillId="0" borderId="1" xfId="1" applyNumberFormat="1" applyFont="1" applyFill="1" applyBorder="1"/>
    <xf numFmtId="0" fontId="0" fillId="0" borderId="0" xfId="1" applyNumberFormat="1" applyFont="1" applyFill="1" applyBorder="1"/>
    <xf numFmtId="0" fontId="0" fillId="0" borderId="1" xfId="1" applyNumberFormat="1" applyFont="1" applyBorder="1"/>
    <xf numFmtId="0" fontId="0" fillId="0" borderId="2" xfId="1" applyNumberFormat="1" applyFont="1" applyBorder="1"/>
    <xf numFmtId="0" fontId="0" fillId="0" borderId="3" xfId="1" applyNumberFormat="1" applyFont="1" applyBorder="1"/>
    <xf numFmtId="0" fontId="0" fillId="0" borderId="0" xfId="1" applyNumberFormat="1" applyFont="1"/>
    <xf numFmtId="0" fontId="0" fillId="0" borderId="0" xfId="1" applyNumberFormat="1" applyFont="1" applyFill="1"/>
    <xf numFmtId="44" fontId="0" fillId="0" borderId="0" xfId="1" applyFont="1" applyBorder="1"/>
    <xf numFmtId="164" fontId="0" fillId="0" borderId="1" xfId="0" applyNumberFormat="1" applyFill="1" applyBorder="1"/>
    <xf numFmtId="164" fontId="0" fillId="2" borderId="1" xfId="0" applyNumberFormat="1" applyFill="1" applyBorder="1"/>
    <xf numFmtId="44" fontId="0" fillId="0" borderId="1" xfId="1" applyFont="1" applyBorder="1"/>
    <xf numFmtId="44" fontId="0" fillId="2" borderId="0" xfId="1" applyFont="1" applyFill="1" applyBorder="1"/>
    <xf numFmtId="44" fontId="0" fillId="0" borderId="2" xfId="1" applyFont="1" applyBorder="1"/>
    <xf numFmtId="44" fontId="0" fillId="2" borderId="2" xfId="1" applyFont="1" applyFill="1" applyBorder="1"/>
    <xf numFmtId="44" fontId="0" fillId="2" borderId="1" xfId="1" applyFont="1" applyFill="1" applyBorder="1"/>
    <xf numFmtId="44" fontId="0" fillId="0" borderId="3" xfId="1" applyFont="1" applyBorder="1"/>
    <xf numFmtId="44" fontId="0" fillId="2" borderId="3" xfId="1" applyFont="1" applyFill="1" applyBorder="1"/>
    <xf numFmtId="44" fontId="0" fillId="0" borderId="0" xfId="1" applyFont="1"/>
    <xf numFmtId="44" fontId="0" fillId="3" borderId="0" xfId="1" applyFont="1" applyFill="1"/>
    <xf numFmtId="44" fontId="0" fillId="0" borderId="0" xfId="1" applyFont="1" applyFill="1"/>
    <xf numFmtId="164" fontId="0" fillId="0" borderId="0" xfId="0" applyNumberFormat="1" applyBorder="1"/>
    <xf numFmtId="164" fontId="0" fillId="0" borderId="0" xfId="0" applyNumberFormat="1" applyFill="1" applyBorder="1"/>
    <xf numFmtId="164" fontId="0" fillId="2" borderId="0" xfId="0" applyNumberFormat="1" applyFill="1" applyBorder="1"/>
    <xf numFmtId="164" fontId="0" fillId="0" borderId="2" xfId="0" applyNumberFormat="1" applyBorder="1"/>
    <xf numFmtId="164" fontId="0" fillId="0" borderId="1" xfId="0" applyNumberFormat="1" applyBorder="1"/>
    <xf numFmtId="164" fontId="0" fillId="2" borderId="2" xfId="0" applyNumberFormat="1" applyFill="1" applyBorder="1"/>
    <xf numFmtId="164" fontId="0" fillId="4" borderId="1" xfId="0" applyNumberFormat="1" applyFill="1" applyBorder="1"/>
    <xf numFmtId="164" fontId="0" fillId="0" borderId="3" xfId="0" applyNumberFormat="1" applyBorder="1"/>
    <xf numFmtId="164" fontId="0" fillId="0" borderId="0" xfId="0" applyNumberFormat="1"/>
    <xf numFmtId="164" fontId="0" fillId="2" borderId="0" xfId="0" applyNumberFormat="1" applyFill="1"/>
    <xf numFmtId="164" fontId="0" fillId="3" borderId="0" xfId="0" applyNumberFormat="1" applyFill="1"/>
    <xf numFmtId="0" fontId="0" fillId="0" borderId="4" xfId="0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7" xfId="0" applyBorder="1" applyAlignment="1">
      <alignment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topLeftCell="A28" zoomScaleNormal="100" workbookViewId="0">
      <selection activeCell="G2" sqref="G2"/>
    </sheetView>
  </sheetViews>
  <sheetFormatPr baseColWidth="10" defaultColWidth="14.44140625" defaultRowHeight="14.4" x14ac:dyDescent="0.3"/>
  <cols>
    <col min="1" max="1" width="14.44140625" style="7"/>
    <col min="3" max="3" width="14.44140625" style="27"/>
    <col min="4" max="4" width="14.44140625" style="37"/>
    <col min="5" max="5" width="14.44140625" style="49"/>
    <col min="6" max="6" width="37.6640625" style="63" customWidth="1"/>
    <col min="7" max="7" width="21.21875" style="60" customWidth="1"/>
  </cols>
  <sheetData>
    <row r="1" spans="1:8" x14ac:dyDescent="0.3">
      <c r="A1" s="1" t="s">
        <v>0</v>
      </c>
      <c r="B1" s="9" t="s">
        <v>21</v>
      </c>
      <c r="C1" s="17" t="s">
        <v>22</v>
      </c>
      <c r="D1" s="31" t="s">
        <v>34</v>
      </c>
      <c r="E1" s="39" t="s">
        <v>24</v>
      </c>
      <c r="F1" s="63" t="s">
        <v>25</v>
      </c>
      <c r="G1" s="52" t="s">
        <v>33</v>
      </c>
    </row>
    <row r="2" spans="1:8" s="16" customFormat="1" ht="28.8" x14ac:dyDescent="0.3">
      <c r="A2" s="2" t="s">
        <v>1</v>
      </c>
      <c r="B2" s="10"/>
      <c r="C2" s="18"/>
      <c r="D2" s="32">
        <v>200</v>
      </c>
      <c r="E2" s="40">
        <v>1144</v>
      </c>
      <c r="F2" s="64" t="s">
        <v>26</v>
      </c>
      <c r="H2" s="11"/>
    </row>
    <row r="3" spans="1:8" s="16" customFormat="1" x14ac:dyDescent="0.3">
      <c r="A3" s="3"/>
      <c r="B3" s="11"/>
      <c r="C3" s="19"/>
      <c r="D3" s="33"/>
      <c r="E3" s="41">
        <v>1144</v>
      </c>
      <c r="F3" s="65"/>
      <c r="H3" s="11"/>
    </row>
    <row r="4" spans="1:8" x14ac:dyDescent="0.3">
      <c r="A4" s="1" t="s">
        <v>2</v>
      </c>
      <c r="B4" s="9"/>
      <c r="C4" s="17"/>
      <c r="D4" s="31">
        <v>204</v>
      </c>
      <c r="E4" s="39">
        <v>5100</v>
      </c>
      <c r="F4" s="63" t="s">
        <v>27</v>
      </c>
      <c r="G4" s="52">
        <v>300</v>
      </c>
    </row>
    <row r="5" spans="1:8" ht="28.8" x14ac:dyDescent="0.3">
      <c r="A5" s="4" t="s">
        <v>2</v>
      </c>
      <c r="B5" s="12">
        <v>6</v>
      </c>
      <c r="C5" s="20">
        <v>594</v>
      </c>
      <c r="D5" s="34"/>
      <c r="E5" s="42"/>
      <c r="F5" s="66" t="s">
        <v>28</v>
      </c>
      <c r="G5" s="53">
        <v>320</v>
      </c>
    </row>
    <row r="6" spans="1:8" x14ac:dyDescent="0.3">
      <c r="A6" s="1"/>
      <c r="B6" s="9"/>
      <c r="C6" s="21">
        <v>594</v>
      </c>
      <c r="D6" s="31"/>
      <c r="E6" s="43">
        <v>5100</v>
      </c>
      <c r="G6" s="54">
        <f>G4+G5</f>
        <v>620</v>
      </c>
    </row>
    <row r="7" spans="1:8" x14ac:dyDescent="0.3">
      <c r="A7" s="5" t="s">
        <v>3</v>
      </c>
      <c r="B7" s="13"/>
      <c r="C7" s="22"/>
      <c r="D7" s="35">
        <v>555</v>
      </c>
      <c r="E7" s="44">
        <v>13875</v>
      </c>
      <c r="F7" s="67" t="s">
        <v>27</v>
      </c>
      <c r="G7" s="55">
        <v>200</v>
      </c>
    </row>
    <row r="8" spans="1:8" ht="28.8" x14ac:dyDescent="0.3">
      <c r="A8" s="1" t="s">
        <v>3</v>
      </c>
      <c r="B8" s="9">
        <v>89</v>
      </c>
      <c r="C8" s="17">
        <v>5340</v>
      </c>
      <c r="D8" s="31"/>
      <c r="E8" s="39"/>
      <c r="F8" s="65" t="s">
        <v>29</v>
      </c>
      <c r="G8" s="52">
        <v>445</v>
      </c>
    </row>
    <row r="9" spans="1:8" ht="28.8" x14ac:dyDescent="0.3">
      <c r="A9" s="1" t="s">
        <v>3</v>
      </c>
      <c r="B9" s="9">
        <v>9</v>
      </c>
      <c r="C9" s="17">
        <v>891</v>
      </c>
      <c r="D9" s="31"/>
      <c r="E9" s="39"/>
      <c r="F9" s="63" t="s">
        <v>28</v>
      </c>
      <c r="G9" s="52"/>
    </row>
    <row r="10" spans="1:8" ht="28.8" x14ac:dyDescent="0.3">
      <c r="A10" s="4" t="s">
        <v>3</v>
      </c>
      <c r="B10" s="12">
        <v>18</v>
      </c>
      <c r="C10" s="20">
        <v>1782</v>
      </c>
      <c r="D10" s="34"/>
      <c r="E10" s="42"/>
      <c r="F10" s="66" t="s">
        <v>28</v>
      </c>
      <c r="G10" s="56"/>
    </row>
    <row r="11" spans="1:8" x14ac:dyDescent="0.3">
      <c r="A11" s="1"/>
      <c r="B11" s="9"/>
      <c r="C11" s="23">
        <f>SUM(C8:C10)</f>
        <v>8013</v>
      </c>
      <c r="D11" s="31"/>
      <c r="E11" s="45">
        <v>13875</v>
      </c>
      <c r="G11" s="54">
        <f>G7+G8</f>
        <v>645</v>
      </c>
    </row>
    <row r="12" spans="1:8" x14ac:dyDescent="0.3">
      <c r="A12" s="5" t="s">
        <v>4</v>
      </c>
      <c r="B12" s="13"/>
      <c r="C12" s="22"/>
      <c r="D12" s="35">
        <v>316</v>
      </c>
      <c r="E12" s="44">
        <v>7900</v>
      </c>
      <c r="F12" s="67" t="s">
        <v>27</v>
      </c>
      <c r="G12" s="55">
        <v>160</v>
      </c>
    </row>
    <row r="13" spans="1:8" ht="28.8" x14ac:dyDescent="0.3">
      <c r="A13" s="1" t="s">
        <v>4</v>
      </c>
      <c r="B13" s="9">
        <v>59</v>
      </c>
      <c r="C13" s="17">
        <v>3540</v>
      </c>
      <c r="D13" s="31"/>
      <c r="E13" s="39"/>
      <c r="F13" s="65" t="s">
        <v>29</v>
      </c>
      <c r="G13" s="52">
        <v>295</v>
      </c>
    </row>
    <row r="14" spans="1:8" ht="28.8" x14ac:dyDescent="0.3">
      <c r="A14" s="1" t="s">
        <v>4</v>
      </c>
      <c r="B14" s="9">
        <v>18</v>
      </c>
      <c r="C14" s="17">
        <v>1782</v>
      </c>
      <c r="D14" s="31"/>
      <c r="E14" s="39"/>
      <c r="F14" s="63" t="s">
        <v>28</v>
      </c>
      <c r="G14" s="52"/>
    </row>
    <row r="15" spans="1:8" ht="28.8" x14ac:dyDescent="0.3">
      <c r="A15" s="4" t="s">
        <v>4</v>
      </c>
      <c r="B15" s="12">
        <v>37</v>
      </c>
      <c r="C15" s="20">
        <v>1980</v>
      </c>
      <c r="D15" s="34"/>
      <c r="E15" s="42"/>
      <c r="F15" s="66" t="s">
        <v>28</v>
      </c>
      <c r="G15" s="56"/>
    </row>
    <row r="16" spans="1:8" x14ac:dyDescent="0.3">
      <c r="A16" s="1"/>
      <c r="B16" s="9"/>
      <c r="C16" s="23">
        <f>SUM(C13:C15)</f>
        <v>7302</v>
      </c>
      <c r="D16" s="31"/>
      <c r="E16" s="45">
        <v>7900</v>
      </c>
      <c r="G16" s="54">
        <f>G12+G13</f>
        <v>455</v>
      </c>
    </row>
    <row r="17" spans="1:7" x14ac:dyDescent="0.3">
      <c r="A17" s="5" t="s">
        <v>5</v>
      </c>
      <c r="B17" s="13"/>
      <c r="C17" s="22"/>
      <c r="D17" s="35">
        <v>331</v>
      </c>
      <c r="E17" s="44">
        <v>8275</v>
      </c>
      <c r="F17" s="67" t="s">
        <v>27</v>
      </c>
      <c r="G17" s="55">
        <v>160</v>
      </c>
    </row>
    <row r="18" spans="1:7" ht="28.8" x14ac:dyDescent="0.3">
      <c r="A18" s="1" t="s">
        <v>5</v>
      </c>
      <c r="B18" s="9">
        <v>82</v>
      </c>
      <c r="C18" s="17">
        <v>4920</v>
      </c>
      <c r="D18" s="31"/>
      <c r="E18" s="39"/>
      <c r="F18" s="65" t="s">
        <v>29</v>
      </c>
      <c r="G18" s="52">
        <v>410</v>
      </c>
    </row>
    <row r="19" spans="1:7" ht="28.8" x14ac:dyDescent="0.3">
      <c r="A19" s="1" t="s">
        <v>5</v>
      </c>
      <c r="B19" s="9">
        <v>46</v>
      </c>
      <c r="C19" s="17">
        <v>2530</v>
      </c>
      <c r="D19" s="31"/>
      <c r="E19" s="39"/>
      <c r="F19" s="63" t="s">
        <v>28</v>
      </c>
      <c r="G19" s="52"/>
    </row>
    <row r="20" spans="1:7" ht="28.8" x14ac:dyDescent="0.3">
      <c r="A20" s="4" t="s">
        <v>5</v>
      </c>
      <c r="B20" s="12">
        <v>29</v>
      </c>
      <c r="C20" s="20">
        <v>1595</v>
      </c>
      <c r="D20" s="34"/>
      <c r="E20" s="42"/>
      <c r="F20" s="66" t="s">
        <v>28</v>
      </c>
      <c r="G20" s="56"/>
    </row>
    <row r="21" spans="1:7" x14ac:dyDescent="0.3">
      <c r="A21" s="1"/>
      <c r="B21" s="9"/>
      <c r="C21" s="23">
        <f>SUM(C18:C20)</f>
        <v>9045</v>
      </c>
      <c r="D21" s="31"/>
      <c r="E21" s="45">
        <v>8275</v>
      </c>
      <c r="G21" s="54">
        <f>G17+G18</f>
        <v>570</v>
      </c>
    </row>
    <row r="22" spans="1:7" ht="28.8" x14ac:dyDescent="0.3">
      <c r="A22" s="5" t="s">
        <v>6</v>
      </c>
      <c r="B22" s="14">
        <v>199</v>
      </c>
      <c r="C22" s="22">
        <v>11940</v>
      </c>
      <c r="D22" s="35"/>
      <c r="E22" s="44"/>
      <c r="F22" s="68" t="s">
        <v>29</v>
      </c>
      <c r="G22" s="55">
        <v>995</v>
      </c>
    </row>
    <row r="23" spans="1:7" x14ac:dyDescent="0.3">
      <c r="A23" s="1" t="s">
        <v>6</v>
      </c>
      <c r="B23" s="9"/>
      <c r="C23" s="17"/>
      <c r="D23" s="31">
        <v>381</v>
      </c>
      <c r="E23" s="39">
        <v>9685</v>
      </c>
      <c r="F23" s="63" t="s">
        <v>27</v>
      </c>
      <c r="G23" s="52">
        <v>160</v>
      </c>
    </row>
    <row r="24" spans="1:7" ht="28.8" x14ac:dyDescent="0.3">
      <c r="A24" s="1" t="s">
        <v>6</v>
      </c>
      <c r="B24" s="9">
        <v>26</v>
      </c>
      <c r="C24" s="17">
        <v>1430</v>
      </c>
      <c r="D24" s="31"/>
      <c r="E24" s="39"/>
      <c r="F24" s="63" t="s">
        <v>28</v>
      </c>
      <c r="G24" s="52"/>
    </row>
    <row r="25" spans="1:7" ht="28.8" x14ac:dyDescent="0.3">
      <c r="A25" s="1" t="s">
        <v>6</v>
      </c>
      <c r="B25" s="9">
        <v>18</v>
      </c>
      <c r="C25" s="17">
        <v>990</v>
      </c>
      <c r="D25" s="31"/>
      <c r="E25" s="39"/>
      <c r="F25" s="63" t="s">
        <v>28</v>
      </c>
      <c r="G25" s="52"/>
    </row>
    <row r="26" spans="1:7" x14ac:dyDescent="0.3">
      <c r="A26" s="4" t="s">
        <v>6</v>
      </c>
      <c r="B26" s="12"/>
      <c r="C26" s="20"/>
      <c r="D26" s="34">
        <v>483</v>
      </c>
      <c r="E26" s="42">
        <v>12075</v>
      </c>
      <c r="F26" s="66" t="s">
        <v>27</v>
      </c>
      <c r="G26" s="56">
        <v>240</v>
      </c>
    </row>
    <row r="27" spans="1:7" x14ac:dyDescent="0.3">
      <c r="A27" s="1"/>
      <c r="B27" s="9"/>
      <c r="C27" s="23">
        <f>SUM(C24:C26,C22)</f>
        <v>14360</v>
      </c>
      <c r="D27" s="31"/>
      <c r="E27" s="43">
        <f>SUM(E26,E23)</f>
        <v>21760</v>
      </c>
      <c r="G27" s="57">
        <f>G22+G23+G26</f>
        <v>1395</v>
      </c>
    </row>
    <row r="28" spans="1:7" x14ac:dyDescent="0.3">
      <c r="A28" s="5" t="s">
        <v>7</v>
      </c>
      <c r="B28" s="13"/>
      <c r="C28" s="22"/>
      <c r="D28" s="35">
        <v>146</v>
      </c>
      <c r="E28" s="44">
        <v>4100</v>
      </c>
      <c r="F28" s="67" t="s">
        <v>27</v>
      </c>
      <c r="G28" s="55">
        <v>160</v>
      </c>
    </row>
    <row r="29" spans="1:7" ht="28.8" x14ac:dyDescent="0.3">
      <c r="A29" s="1" t="s">
        <v>7</v>
      </c>
      <c r="B29" s="9">
        <v>7</v>
      </c>
      <c r="C29" s="17">
        <v>385</v>
      </c>
      <c r="D29" s="31"/>
      <c r="E29" s="39"/>
      <c r="F29" s="63" t="s">
        <v>28</v>
      </c>
      <c r="G29" s="52"/>
    </row>
    <row r="30" spans="1:7" ht="28.8" x14ac:dyDescent="0.3">
      <c r="A30" s="4" t="s">
        <v>7</v>
      </c>
      <c r="B30" s="12">
        <v>16</v>
      </c>
      <c r="C30" s="20">
        <v>880</v>
      </c>
      <c r="D30" s="34"/>
      <c r="E30" s="42"/>
      <c r="F30" s="66" t="s">
        <v>28</v>
      </c>
      <c r="G30" s="56"/>
    </row>
    <row r="31" spans="1:7" x14ac:dyDescent="0.3">
      <c r="A31" s="1"/>
      <c r="B31" s="9"/>
      <c r="C31" s="23">
        <f>SUM(C29:C30)</f>
        <v>1265</v>
      </c>
      <c r="D31" s="31"/>
      <c r="E31" s="45">
        <v>4100</v>
      </c>
      <c r="G31" s="57">
        <v>160</v>
      </c>
    </row>
    <row r="32" spans="1:7" x14ac:dyDescent="0.3">
      <c r="A32" s="5" t="s">
        <v>8</v>
      </c>
      <c r="B32" s="13"/>
      <c r="C32" s="22"/>
      <c r="D32" s="35">
        <v>176</v>
      </c>
      <c r="E32" s="44">
        <v>5192</v>
      </c>
      <c r="F32" s="67" t="s">
        <v>27</v>
      </c>
      <c r="G32" s="55">
        <v>240</v>
      </c>
    </row>
    <row r="33" spans="1:8" ht="28.8" x14ac:dyDescent="0.3">
      <c r="A33" s="4" t="s">
        <v>8</v>
      </c>
      <c r="B33" s="12">
        <v>34</v>
      </c>
      <c r="C33" s="20">
        <v>2580</v>
      </c>
      <c r="D33" s="34"/>
      <c r="E33" s="42"/>
      <c r="F33" s="64" t="s">
        <v>29</v>
      </c>
      <c r="G33" s="56">
        <v>215</v>
      </c>
    </row>
    <row r="34" spans="1:8" x14ac:dyDescent="0.3">
      <c r="A34" s="1"/>
      <c r="B34" s="9"/>
      <c r="C34" s="21">
        <v>2580</v>
      </c>
      <c r="D34" s="31"/>
      <c r="E34" s="45">
        <v>5192</v>
      </c>
      <c r="F34" s="65"/>
      <c r="G34" s="41">
        <f>G32+G33</f>
        <v>455</v>
      </c>
    </row>
    <row r="35" spans="1:8" ht="28.8" x14ac:dyDescent="0.3">
      <c r="A35" s="5" t="s">
        <v>9</v>
      </c>
      <c r="B35" s="14">
        <v>5</v>
      </c>
      <c r="C35" s="22">
        <v>275</v>
      </c>
      <c r="D35" s="35"/>
      <c r="E35" s="44"/>
      <c r="F35" s="68" t="s">
        <v>30</v>
      </c>
      <c r="G35" s="55"/>
    </row>
    <row r="36" spans="1:8" ht="28.8" x14ac:dyDescent="0.3">
      <c r="A36" s="1" t="s">
        <v>9</v>
      </c>
      <c r="B36" s="11">
        <v>4</v>
      </c>
      <c r="C36" s="17">
        <v>220</v>
      </c>
      <c r="D36" s="31"/>
      <c r="E36" s="39"/>
      <c r="F36" s="65" t="s">
        <v>30</v>
      </c>
      <c r="G36" s="52"/>
    </row>
    <row r="37" spans="1:8" x14ac:dyDescent="0.3">
      <c r="A37" s="1" t="s">
        <v>9</v>
      </c>
      <c r="B37" s="11">
        <v>137</v>
      </c>
      <c r="C37" s="17">
        <v>4041.5</v>
      </c>
      <c r="D37" s="31"/>
      <c r="E37" s="39"/>
      <c r="F37" s="63" t="s">
        <v>27</v>
      </c>
      <c r="G37" s="52">
        <v>160</v>
      </c>
    </row>
    <row r="38" spans="1:8" ht="28.8" x14ac:dyDescent="0.3">
      <c r="A38" s="4" t="s">
        <v>9</v>
      </c>
      <c r="B38" s="10">
        <v>73</v>
      </c>
      <c r="C38" s="20">
        <v>4380</v>
      </c>
      <c r="D38" s="34"/>
      <c r="E38" s="42"/>
      <c r="F38" s="64" t="s">
        <v>29</v>
      </c>
      <c r="G38" s="56">
        <v>365</v>
      </c>
    </row>
    <row r="39" spans="1:8" x14ac:dyDescent="0.3">
      <c r="A39" s="1"/>
      <c r="B39" s="11"/>
      <c r="C39" s="23">
        <f>SUM(C35:C38)</f>
        <v>8916.5</v>
      </c>
      <c r="D39" s="31"/>
      <c r="E39" s="39"/>
      <c r="F39" s="65"/>
      <c r="G39" s="41">
        <f>G37+G38</f>
        <v>525</v>
      </c>
    </row>
    <row r="40" spans="1:8" x14ac:dyDescent="0.3">
      <c r="A40" s="5" t="s">
        <v>10</v>
      </c>
      <c r="B40" s="14">
        <v>95</v>
      </c>
      <c r="C40" s="22">
        <v>2802.5</v>
      </c>
      <c r="D40" s="35"/>
      <c r="E40" s="44"/>
      <c r="F40" s="67" t="s">
        <v>27</v>
      </c>
      <c r="G40" s="55">
        <v>160</v>
      </c>
    </row>
    <row r="41" spans="1:8" ht="28.8" x14ac:dyDescent="0.3">
      <c r="A41" s="4" t="s">
        <v>10</v>
      </c>
      <c r="B41" s="10">
        <v>44</v>
      </c>
      <c r="C41" s="20">
        <v>2640</v>
      </c>
      <c r="D41" s="34"/>
      <c r="E41" s="42"/>
      <c r="F41" s="64" t="s">
        <v>29</v>
      </c>
      <c r="G41" s="56">
        <v>220</v>
      </c>
    </row>
    <row r="42" spans="1:8" x14ac:dyDescent="0.3">
      <c r="A42" s="1"/>
      <c r="B42" s="11"/>
      <c r="C42" s="23">
        <f>SUM(C40:C41)</f>
        <v>5442.5</v>
      </c>
      <c r="D42" s="31"/>
      <c r="E42" s="39"/>
      <c r="F42" s="65"/>
      <c r="G42" s="41">
        <f>G40+G41</f>
        <v>380</v>
      </c>
    </row>
    <row r="43" spans="1:8" x14ac:dyDescent="0.3">
      <c r="A43" s="5" t="s">
        <v>11</v>
      </c>
      <c r="B43" s="14">
        <v>184</v>
      </c>
      <c r="C43" s="22" t="s">
        <v>23</v>
      </c>
      <c r="D43" s="35"/>
      <c r="E43" s="44"/>
      <c r="F43" s="67" t="s">
        <v>27</v>
      </c>
      <c r="G43" s="55">
        <v>160</v>
      </c>
    </row>
    <row r="44" spans="1:8" ht="28.8" x14ac:dyDescent="0.3">
      <c r="A44" s="4" t="s">
        <v>11</v>
      </c>
      <c r="B44" s="10">
        <v>110</v>
      </c>
      <c r="C44" s="20">
        <v>6050</v>
      </c>
      <c r="D44" s="34"/>
      <c r="E44" s="42"/>
      <c r="F44" s="64" t="s">
        <v>30</v>
      </c>
      <c r="G44" s="56"/>
    </row>
    <row r="45" spans="1:8" x14ac:dyDescent="0.3">
      <c r="A45" s="1"/>
      <c r="B45" s="11"/>
      <c r="C45" s="23">
        <v>11478</v>
      </c>
      <c r="D45" s="31"/>
      <c r="E45" s="39"/>
      <c r="F45" s="65"/>
      <c r="G45" s="57">
        <v>160</v>
      </c>
    </row>
    <row r="46" spans="1:8" x14ac:dyDescent="0.3">
      <c r="A46" s="1" t="s">
        <v>12</v>
      </c>
      <c r="B46" s="11">
        <v>71</v>
      </c>
      <c r="C46" s="17">
        <v>2094.5</v>
      </c>
      <c r="D46" s="31"/>
      <c r="E46" s="39"/>
      <c r="F46" s="63" t="s">
        <v>27</v>
      </c>
      <c r="G46" s="52">
        <v>80</v>
      </c>
      <c r="H46" s="9"/>
    </row>
    <row r="47" spans="1:8" ht="28.8" x14ac:dyDescent="0.3">
      <c r="A47" s="1" t="s">
        <v>12</v>
      </c>
      <c r="B47" s="11">
        <v>91</v>
      </c>
      <c r="C47" s="17">
        <v>5460</v>
      </c>
      <c r="D47" s="31"/>
      <c r="E47" s="39"/>
      <c r="F47" s="65" t="s">
        <v>29</v>
      </c>
      <c r="G47" s="52">
        <v>455</v>
      </c>
      <c r="H47" s="9"/>
    </row>
    <row r="48" spans="1:8" ht="28.8" x14ac:dyDescent="0.3">
      <c r="A48" s="1" t="s">
        <v>12</v>
      </c>
      <c r="B48" s="11">
        <v>16</v>
      </c>
      <c r="C48" s="17">
        <v>1584</v>
      </c>
      <c r="D48" s="31"/>
      <c r="E48" s="39"/>
      <c r="F48" s="63" t="s">
        <v>28</v>
      </c>
      <c r="G48" s="52"/>
      <c r="H48" s="9"/>
    </row>
    <row r="49" spans="1:8" x14ac:dyDescent="0.3">
      <c r="A49" s="1"/>
      <c r="B49" s="11"/>
      <c r="C49" s="23">
        <f>SUM(C46:C48)</f>
        <v>9138.5</v>
      </c>
      <c r="D49" s="31"/>
      <c r="E49" s="39"/>
      <c r="G49" s="54">
        <f>G46+G47</f>
        <v>535</v>
      </c>
      <c r="H49" s="9"/>
    </row>
    <row r="50" spans="1:8" x14ac:dyDescent="0.3">
      <c r="A50" s="5" t="s">
        <v>13</v>
      </c>
      <c r="B50" s="14">
        <v>398</v>
      </c>
      <c r="C50" s="22">
        <v>8756</v>
      </c>
      <c r="D50" s="35">
        <v>241</v>
      </c>
      <c r="E50" s="44">
        <v>5302</v>
      </c>
      <c r="F50" s="67" t="s">
        <v>27</v>
      </c>
      <c r="G50" s="55"/>
    </row>
    <row r="51" spans="1:8" x14ac:dyDescent="0.3">
      <c r="A51" s="4"/>
      <c r="B51" s="12"/>
      <c r="C51" s="24">
        <v>8756</v>
      </c>
      <c r="D51" s="34"/>
      <c r="E51" s="46">
        <f>SUM(E50:E50)</f>
        <v>5302</v>
      </c>
      <c r="F51" s="64"/>
      <c r="G51" s="58"/>
    </row>
    <row r="52" spans="1:8" ht="28.8" x14ac:dyDescent="0.3">
      <c r="A52" s="4" t="s">
        <v>14</v>
      </c>
      <c r="B52" s="12"/>
      <c r="C52" s="20"/>
      <c r="D52" s="34">
        <v>17</v>
      </c>
      <c r="E52" s="42">
        <v>152.16999999999999</v>
      </c>
      <c r="F52" s="64" t="s">
        <v>29</v>
      </c>
      <c r="G52" s="56">
        <v>85</v>
      </c>
    </row>
    <row r="53" spans="1:8" x14ac:dyDescent="0.3">
      <c r="A53" s="6" t="s">
        <v>14</v>
      </c>
      <c r="B53" s="15">
        <v>398</v>
      </c>
      <c r="C53" s="25">
        <v>8756</v>
      </c>
      <c r="D53" s="36">
        <v>248</v>
      </c>
      <c r="E53" s="47">
        <v>5456</v>
      </c>
      <c r="F53" s="69" t="s">
        <v>27</v>
      </c>
      <c r="G53" s="59"/>
    </row>
    <row r="54" spans="1:8" x14ac:dyDescent="0.3">
      <c r="A54" s="6"/>
      <c r="B54" s="15"/>
      <c r="C54" s="26">
        <v>8756</v>
      </c>
      <c r="D54" s="36"/>
      <c r="E54" s="48">
        <v>5608.17</v>
      </c>
      <c r="F54" s="69"/>
      <c r="G54" s="41">
        <v>85</v>
      </c>
    </row>
    <row r="55" spans="1:8" x14ac:dyDescent="0.3">
      <c r="A55" s="6"/>
      <c r="B55" s="15"/>
      <c r="C55" s="25"/>
      <c r="D55" s="36"/>
      <c r="E55" s="47"/>
      <c r="F55" s="69"/>
      <c r="G55" s="59"/>
    </row>
    <row r="56" spans="1:8" x14ac:dyDescent="0.3">
      <c r="A56" s="6" t="s">
        <v>15</v>
      </c>
      <c r="B56" s="15">
        <v>454</v>
      </c>
      <c r="C56" s="25">
        <v>9988</v>
      </c>
      <c r="D56" s="36">
        <v>279</v>
      </c>
      <c r="E56" s="47">
        <v>6138</v>
      </c>
      <c r="F56" s="69" t="s">
        <v>27</v>
      </c>
      <c r="G56" s="59"/>
    </row>
    <row r="57" spans="1:8" x14ac:dyDescent="0.3">
      <c r="A57" s="1"/>
      <c r="B57" s="11"/>
      <c r="C57" s="26">
        <v>9988</v>
      </c>
      <c r="D57" s="31"/>
      <c r="E57" s="48">
        <v>6138</v>
      </c>
      <c r="G57" s="52"/>
    </row>
    <row r="58" spans="1:8" ht="28.8" x14ac:dyDescent="0.3">
      <c r="A58" s="7" t="s">
        <v>16</v>
      </c>
      <c r="B58" s="11">
        <v>4</v>
      </c>
      <c r="C58" s="27">
        <v>240</v>
      </c>
      <c r="F58" s="65" t="s">
        <v>29</v>
      </c>
      <c r="G58" s="60">
        <v>20</v>
      </c>
    </row>
    <row r="59" spans="1:8" x14ac:dyDescent="0.3">
      <c r="C59" s="28">
        <v>240</v>
      </c>
      <c r="G59" s="61">
        <v>20</v>
      </c>
    </row>
    <row r="60" spans="1:8" x14ac:dyDescent="0.3">
      <c r="A60" s="7" t="s">
        <v>17</v>
      </c>
      <c r="B60">
        <f>B5+B8+B9+B10+B13+B14+B15+B18+B19+B20+B22+B24+B25+B29+B30+B33+B35+B36+B37+B38+B40+B41+B43+B44+B46+B47+B48+B50+B53+B56+B58</f>
        <v>2777</v>
      </c>
      <c r="C60" s="29">
        <f>C6+C11+C16+C21+C27+C31+C34+C39+C42+C45+C49+C51+C54+C57+C59</f>
        <v>105874.5</v>
      </c>
      <c r="D60" s="37">
        <f>D4+D7+D12+D17+D23+D26+D32+D50+D52+D53+D56+D2</f>
        <v>3431</v>
      </c>
      <c r="E60" s="50">
        <f>E6+E11+E16+E21+E27+E31+E34+E51+E54+E57+E2</f>
        <v>84394.17</v>
      </c>
      <c r="G60" s="62">
        <f>G6+G11+G16+G21+G27+G31+G34+G39+G42+G45+G49++G54+G59</f>
        <v>6005</v>
      </c>
    </row>
    <row r="61" spans="1:8" x14ac:dyDescent="0.3">
      <c r="A61" s="8" t="s">
        <v>18</v>
      </c>
      <c r="B61" s="16"/>
      <c r="C61" s="30"/>
      <c r="D61" s="38"/>
      <c r="E61" s="51"/>
    </row>
    <row r="62" spans="1:8" x14ac:dyDescent="0.3">
      <c r="A62" s="7" t="s">
        <v>19</v>
      </c>
      <c r="D62">
        <v>2500</v>
      </c>
      <c r="E62" s="27">
        <v>15595</v>
      </c>
      <c r="F62" s="63" t="s">
        <v>31</v>
      </c>
    </row>
    <row r="63" spans="1:8" x14ac:dyDescent="0.3">
      <c r="A63" s="7" t="s">
        <v>20</v>
      </c>
      <c r="D63">
        <v>340</v>
      </c>
      <c r="E63" s="27">
        <v>1620</v>
      </c>
      <c r="F63" s="63" t="s">
        <v>32</v>
      </c>
    </row>
    <row r="64" spans="1:8" x14ac:dyDescent="0.3">
      <c r="D64">
        <f>SUM(D62:D63)</f>
        <v>2840</v>
      </c>
      <c r="E64" s="29">
        <f>SUM(E62:E63)</f>
        <v>17215</v>
      </c>
    </row>
  </sheetData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Parapatits, Zoe Maria"/>
    <f:field ref="FSCFOLIO_1_1001_SignaturesFldCtx_FSCFOLIO_1_1001_FieldLastSignatureAt" date="2022-10-21T08:19:24" text="21.10.2022 10:19:24"/>
    <f:field ref="FSCFOLIO_1_1001_SignaturesFldCtx_FSCFOLIO_1_1001_FieldLastSignatureRemark" text=""/>
    <f:field ref="FSCFOLIO_1_1001_FieldCurrentUser" text="Zoe Maria Parapatits"/>
    <f:field ref="FSCFOLIO_1_1001_FieldCurrentDate" text="21.10.2022 08:19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zu AB " edit="true"/>
    <f:field ref="CCAPRECONFIG_15_1001_Objektname" text="BEILAGE zu AB 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590.174 (BMK/Budgetcontrolling)&#13;&#10;2022-0.519.703 (BMK/Budgetcontrolling)&#13;&#10;2022-0.434.871 (BMK/Budgetcontrolling)&#13;&#10;2022-0.358.993 (BMK/Budgetcontrolling)&#13;&#10;2022-0.285.522 (BMK/Budgetcontrolling)&#13;&#10;2022-0.213.276 (BMK/Budgetcontrolling)&#13;&#10;2022-0.135.737 (BMK/Budgetcontrolling)&#13;&#10;2022-0.063.489 (BMK/Budgetcontrolling)&#13;&#10;2021-0.890.443 (BMK/Budgetcontrolling)&#13;&#10;2021-0.798.735 (BMK/Budgetcontrolling)&#13;&#10;2021-0.745.704 (BMK/Budgetcontrolling)&#13;&#10;2021-0.678.081 (BMK/Parlament allgemein)&#13;&#10;2021-0.572.257 (BMK/Budgetcontrolling)&#13;&#10;2021-0.504.982 (BMK/Budgetcontrolling)&#13;&#10;2021-0.437.455 (BMK/Budgetcontrolling)&#13;&#10;2021-0.355.709 (BMK/Budgetcontrolling)&#13;&#10;2021-0.300.075 (BMK/Budgetcontrolling)&#13;&#10;2021-0.197.028 (BMK/Budgetcontrolling)&#13;&#10;2021-0.118.595 (BMK/Budgetcontrolling)" multiline="true"/>
    <f:field ref="EIBPRECONFIG_1_1001_FieldEIBCompletedOrdinals" text="" multiline="true"/>
    <f:field ref="EIBPRECONFIG_1_1001_FieldEIBOUAddr" text="Radetzkystraße 2, 1030 Wien" multiline="true"/>
    <f:field ref="EIBPRECONFIG_1_1001_FieldEIBRecipients" text="" multiline="true"/>
    <f:field ref="EIBPRECONFIG_1_1001_FieldEIBSignatures" text="Abzeichnen&#13;&#10;Genehmigt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2092/J: Testkosten für die Covid-Pandemie, Mag. Loacker (NEOS) v. 05.09.2022 - erging an alle Ressorts" multiline="true"/>
    <f:field ref="EIBPRECONFIG_1_1001_FieldCCAPersonalSubjAddress" text="" multiline="true"/>
    <f:field ref="EIBPRECONFIG_1_1001_FieldCCASubfileSubject" text="" multiline="true"/>
    <f:field ref="EIBPRECONFIG_1_1001_FieldCCASubject" text="12092/J: Testkosten für die Covid-Pandemie, Mag. Loacker (NEOS) v. 05.09.2022 - Erging an alle Ressorts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zu AB " edit="true"/>
    <f:field ref="objsubject" text="" edit="true"/>
    <f:field ref="objcreatedby" text="Farthofer, Petra"/>
    <f:field ref="objcreatedat" date="2022-10-04T11:30:29" text="04.10.2022 11:30:29"/>
    <f:field ref="objchangedby" text="Parapatits, Zoe Maria"/>
    <f:field ref="objmodifiedat" date="2022-10-21T08:19:30" text="21.10.2022 08:19:30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BMVIT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Farthofer Petra</dc:creator>
  <cp:lastModifiedBy>Farthofer Petra</cp:lastModifiedBy>
  <cp:lastPrinted>2022-10-04T09:41:16Z</cp:lastPrinted>
  <dcterms:created xsi:type="dcterms:W3CDTF">2022-10-04T08:56:47Z</dcterms:created>
  <dcterms:modified xsi:type="dcterms:W3CDTF">2022-10-10T07:13:43Z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EIBPRECONFIG@1.1001:EIBInternalApprovedAt" pid="83" fmtid="{D5CDD505-2E9C-101B-9397-08002B2CF9AE}">
    <vt:lpwstr/>
  </property>
  <property name="FSC#EIBPRECONFIG@1.1001:EIBInternalApprovedBy" pid="84" fmtid="{D5CDD505-2E9C-101B-9397-08002B2CF9AE}">
    <vt:lpwstr/>
  </property>
  <property name="FSC#EIBPRECONFIG@1.1001:EIBInternalApprovedByPostTitle" pid="85" fmtid="{D5CDD505-2E9C-101B-9397-08002B2CF9AE}">
    <vt:lpwstr/>
  </property>
  <property name="FSC#EIBPRECONFIG@1.1001:EIBSettlementApprovedBy" pid="86" fmtid="{D5CDD505-2E9C-101B-9397-08002B2CF9AE}">
    <vt:lpwstr/>
  </property>
  <property name="FSC#EIBPRECONFIG@1.1001:EIBSettlementApprovedByFirstnameSurname" pid="87" fmtid="{D5CDD505-2E9C-101B-9397-08002B2CF9AE}">
    <vt:lpwstr/>
  </property>
  <property name="FSC#EIBPRECONFIG@1.1001:EIBSettlementApprovedByPostTitle" pid="88" fmtid="{D5CDD505-2E9C-101B-9397-08002B2CF9AE}">
    <vt:lpwstr/>
  </property>
  <property name="FSC#EIBPRECONFIG@1.1001:EIBApprovedAt" pid="89" fmtid="{D5CDD505-2E9C-101B-9397-08002B2CF9AE}">
    <vt:lpwstr>20.10.2022</vt:lpwstr>
  </property>
  <property name="FSC#EIBPRECONFIG@1.1001:EIBApprovedBy" pid="90" fmtid="{D5CDD505-2E9C-101B-9397-08002B2CF9AE}">
    <vt:lpwstr>i.V. Preinerstorfer</vt:lpwstr>
  </property>
  <property name="FSC#EIBPRECONFIG@1.1001:EIBApprovedBySubst" pid="91" fmtid="{D5CDD505-2E9C-101B-9397-08002B2CF9AE}">
    <vt:lpwstr>i.V. </vt:lpwstr>
  </property>
  <property name="FSC#EIBPRECONFIG@1.1001:EIBApprovedByTitle" pid="92" fmtid="{D5CDD505-2E9C-101B-9397-08002B2CF9AE}">
    <vt:lpwstr>i.V. Mag. Julia Preinerstorfer, MA</vt:lpwstr>
  </property>
  <property name="FSC#EIBPRECONFIG@1.1001:EIBApprovedByPostTitle" pid="93" fmtid="{D5CDD505-2E9C-101B-9397-08002B2CF9AE}">
    <vt:lpwstr>MA</vt:lpwstr>
  </property>
  <property name="FSC#EIBPRECONFIG@1.1001:EIBDepartment" pid="94" fmtid="{D5CDD505-2E9C-101B-9397-08002B2CF9AE}">
    <vt:lpwstr>BMK - I/PR3 (Recht und Koordination)</vt:lpwstr>
  </property>
  <property name="FSC#EIBPRECONFIG@1.1001:EIBDispatchedBy" pid="95" fmtid="{D5CDD505-2E9C-101B-9397-08002B2CF9AE}">
    <vt:lpwstr/>
  </property>
  <property name="FSC#EIBPRECONFIG@1.1001:EIBDispatchedByPostTitle" pid="96" fmtid="{D5CDD505-2E9C-101B-9397-08002B2CF9AE}">
    <vt:lpwstr/>
  </property>
  <property name="FSC#EIBPRECONFIG@1.1001:ExtRefInc" pid="97" fmtid="{D5CDD505-2E9C-101B-9397-08002B2CF9AE}">
    <vt:lpwstr>BKA - PDion (PDion)12092/J-NR/2022</vt:lpwstr>
  </property>
  <property name="FSC#EIBPRECONFIG@1.1001:IncomingAddrdate" pid="98" fmtid="{D5CDD505-2E9C-101B-9397-08002B2CF9AE}">
    <vt:lpwstr/>
  </property>
  <property name="FSC#EIBPRECONFIG@1.1001:IncomingDelivery" pid="99" fmtid="{D5CDD505-2E9C-101B-9397-08002B2CF9AE}">
    <vt:lpwstr/>
  </property>
  <property name="FSC#EIBPRECONFIG@1.1001:OwnerEmail" pid="100" fmtid="{D5CDD505-2E9C-101B-9397-08002B2CF9AE}">
    <vt:lpwstr>PETRA.FARTHOFER@BMK.GV.AT</vt:lpwstr>
  </property>
  <property name="FSC#EIBPRECONFIG@1.1001:FileOUEmail" pid="101" fmtid="{D5CDD505-2E9C-101B-9397-08002B2CF9AE}">
    <vt:lpwstr>pr3@bmk.gv.at</vt:lpwstr>
  </property>
  <property name="FSC#EIBPRECONFIG@1.1001:OUEmail" pid="102" fmtid="{D5CDD505-2E9C-101B-9397-08002B2CF9AE}">
    <vt:lpwstr>pr3@bmk.gv.at</vt:lpwstr>
  </property>
  <property name="FSC#EIBPRECONFIG@1.1001:OwnerGender" pid="103" fmtid="{D5CDD505-2E9C-101B-9397-08002B2CF9AE}">
    <vt:lpwstr>Weiblich</vt:lpwstr>
  </property>
  <property name="FSC#EIBPRECONFIG@1.1001:Priority" pid="104" fmtid="{D5CDD505-2E9C-101B-9397-08002B2CF9AE}">
    <vt:lpwstr>Nein</vt:lpwstr>
  </property>
  <property name="FSC#EIBPRECONFIG@1.1001:PreviousFiles" pid="105" fmtid="{D5CDD505-2E9C-101B-9397-08002B2CF9AE}">
    <vt:lpwstr/>
  </property>
  <property name="FSC#EIBPRECONFIG@1.1001:NextFiles" pid="106" fmtid="{D5CDD505-2E9C-101B-9397-08002B2CF9AE}">
    <vt:lpwstr/>
  </property>
  <property name="FSC#EIBPRECONFIG@1.1001:RelatedFiles" pid="107" fmtid="{D5CDD505-2E9C-101B-9397-08002B2CF9AE}">
    <vt:lpwstr>2022-0.590.174 (BMK/Budgetcontrolling)_x000d__x000a_2022-0.519.703 (BMK/Budgetcontrolling)_x000d__x000a_2022-0.434.871 (BMK/Budgetcontrolling)_x000d__x000a_2022-0.358.993 (BMK/Budgetcontrolling)_x000d__x000a_2022-0.285.522 (BMK/Budgetcontrolling)_x000d__x000a_2022-0.213.276 (BMK/Budgetcontrolling)_x000d__x000a_2022-0.135.737 (BMK/Budgetcontrolling)_x000d__x000a_2022-0.063.489 (BMK/Budgetcontrolling)_x000d__x000a_2021-0.890.443 (BMK/Budgetcontrolling)_x000d__x000a_2021-0.798.735 (BMK/Budgetcontrolling)_x000d__x000a_2021-0.745.704 (BMK/Budgetcontrolling)_x000d__x000a_2021-0.678.081 (BMK/Parlament allgemein)_x000d__x000a_2021-0.572.257 (BMK/Budgetcontrolling)_x000d__x000a_2021-0.504.982 (BMK/Budgetcontrolling)_x000d__x000a_2021-0.437.455 (BMK/Budgetcontrolling)_x000d__x000a_2021-0.355.709 (BMK/Budgetcontrolling)_x000d__x000a_2021-0.300.075 (BMK/Budgetcontrolling)_x000d__x000a_2021-0.197.028 (BMK/Budgetcontrolling)_x000d__x000a_2021-0.118.595 (BMK/Budgetcontrolling)</vt:lpwstr>
  </property>
  <property name="FSC#EIBPRECONFIG@1.1001:CompletedOrdinals" pid="108" fmtid="{D5CDD505-2E9C-101B-9397-08002B2CF9AE}">
    <vt:lpwstr/>
  </property>
  <property name="FSC#EIBPRECONFIG@1.1001:NrAttachments" pid="109" fmtid="{D5CDD505-2E9C-101B-9397-08002B2CF9AE}">
    <vt:lpwstr/>
  </property>
  <property name="FSC#EIBPRECONFIG@1.1001:Attachments" pid="110" fmtid="{D5CDD505-2E9C-101B-9397-08002B2CF9AE}">
    <vt:lpwstr/>
  </property>
  <property name="FSC#EIBPRECONFIG@1.1001:SubjectArea" pid="111" fmtid="{D5CDD505-2E9C-101B-9397-08002B2CF9AE}">
    <vt:lpwstr>Parlamentarische Anfragen PR</vt:lpwstr>
  </property>
  <property name="FSC#EIBPRECONFIG@1.1001:Recipients" pid="112" fmtid="{D5CDD505-2E9C-101B-9397-08002B2CF9AE}">
    <vt:lpwstr/>
  </property>
  <property name="FSC#EIBPRECONFIG@1.1001:Classified" pid="113" fmtid="{D5CDD505-2E9C-101B-9397-08002B2CF9AE}">
    <vt:lpwstr/>
  </property>
  <property name="FSC#EIBPRECONFIG@1.1001:Deadline" pid="114" fmtid="{D5CDD505-2E9C-101B-9397-08002B2CF9AE}">
    <vt:lpwstr>05.11.2022</vt:lpwstr>
  </property>
  <property name="FSC#EIBPRECONFIG@1.1001:SettlementSubj" pid="115" fmtid="{D5CDD505-2E9C-101B-9397-08002B2CF9AE}">
    <vt:lpwstr/>
  </property>
  <property name="FSC#EIBPRECONFIG@1.1001:OUAddr" pid="116" fmtid="{D5CDD505-2E9C-101B-9397-08002B2CF9AE}">
    <vt:lpwstr>Radetzkystraße 2, 1030 Wien</vt:lpwstr>
  </property>
  <property name="FSC#EIBPRECONFIG@1.1001:FileOUName" pid="117" fmtid="{D5CDD505-2E9C-101B-9397-08002B2CF9AE}">
    <vt:lpwstr>BMK - I/PR3 (Recht und Koordination)</vt:lpwstr>
  </property>
  <property name="FSC#EIBPRECONFIG@1.1001:FileOUDescr" pid="118" fmtid="{D5CDD505-2E9C-101B-9397-08002B2CF9AE}">
    <vt:lpwstr>201</vt:lpwstr>
  </property>
  <property name="FSC#EIBPRECONFIG@1.1001:OUDescr" pid="119" fmtid="{D5CDD505-2E9C-101B-9397-08002B2CF9AE}">
    <vt:lpwstr>201</vt:lpwstr>
  </property>
  <property name="FSC#EIBPRECONFIG@1.1001:Signatures" pid="120" fmtid="{D5CDD505-2E9C-101B-9397-08002B2CF9AE}">
    <vt:lpwstr>Abzeichnen_x000d__x000a_Genehmigt_x000d__x000a_Abzeichnen</vt:lpwstr>
  </property>
  <property name="FSC#EIBPRECONFIG@1.1001:currentuser" pid="121" fmtid="{D5CDD505-2E9C-101B-9397-08002B2CF9AE}">
    <vt:lpwstr>COO.3000.100.1.975437</vt:lpwstr>
  </property>
  <property name="FSC#EIBPRECONFIG@1.1001:currentuserrolegroup" pid="122" fmtid="{D5CDD505-2E9C-101B-9397-08002B2CF9AE}">
    <vt:lpwstr>COO.3000.100.1.630732</vt:lpwstr>
  </property>
  <property name="FSC#EIBPRECONFIG@1.1001:currentuserroleposition" pid="123" fmtid="{D5CDD505-2E9C-101B-9397-08002B2CF9AE}">
    <vt:lpwstr>COO.1.1001.1.4328</vt:lpwstr>
  </property>
  <property name="FSC#EIBPRECONFIG@1.1001:currentuserroot" pid="124" fmtid="{D5CDD505-2E9C-101B-9397-08002B2CF9AE}">
    <vt:lpwstr>COO.3000.106.2.2828896</vt:lpwstr>
  </property>
  <property name="FSC#EIBPRECONFIG@1.1001:toplevelobject" pid="125" fmtid="{D5CDD505-2E9C-101B-9397-08002B2CF9AE}">
    <vt:lpwstr>COO.3000.106.14.1441830</vt:lpwstr>
  </property>
  <property name="FSC#EIBPRECONFIG@1.1001:objchangedby" pid="126" fmtid="{D5CDD505-2E9C-101B-9397-08002B2CF9AE}">
    <vt:lpwstr>Zoe Maria Parapatits</vt:lpwstr>
  </property>
  <property name="FSC#EIBPRECONFIG@1.1001:objchangedbyPostTitle" pid="127" fmtid="{D5CDD505-2E9C-101B-9397-08002B2CF9AE}">
    <vt:lpwstr/>
  </property>
  <property name="FSC#EIBPRECONFIG@1.1001:objchangedat" pid="128" fmtid="{D5CDD505-2E9C-101B-9397-08002B2CF9AE}">
    <vt:lpwstr>21.10.2022</vt:lpwstr>
  </property>
  <property name="FSC#EIBPRECONFIG@1.1001:objname" pid="129" fmtid="{D5CDD505-2E9C-101B-9397-08002B2CF9AE}">
    <vt:lpwstr>BEILAGE zu AB </vt:lpwstr>
  </property>
  <property name="FSC#EIBPRECONFIG@1.1001:EIBProcessResponsiblePhone" pid="130" fmtid="{D5CDD505-2E9C-101B-9397-08002B2CF9AE}">
    <vt:lpwstr>+43 1 71162 658940</vt:lpwstr>
  </property>
  <property name="FSC#EIBPRECONFIG@1.1001:EIBProcessResponsibleMail" pid="131" fmtid="{D5CDD505-2E9C-101B-9397-08002B2CF9AE}">
    <vt:lpwstr>JENNIFER.FACOL@BMK.GV.AT</vt:lpwstr>
  </property>
  <property name="FSC#EIBPRECONFIG@1.1001:EIBProcessResponsibleFax" pid="132" fmtid="{D5CDD505-2E9C-101B-9397-08002B2CF9AE}">
    <vt:lpwstr/>
  </property>
  <property name="FSC#EIBPRECONFIG@1.1001:EIBProcessResponsiblePostTitle" pid="133" fmtid="{D5CDD505-2E9C-101B-9397-08002B2CF9AE}">
    <vt:lpwstr>MSc</vt:lpwstr>
  </property>
  <property name="FSC#EIBPRECONFIG@1.1001:EIBProcessResponsible" pid="134" fmtid="{D5CDD505-2E9C-101B-9397-08002B2CF9AE}">
    <vt:lpwstr>Jennifer Facol, MSc</vt:lpwstr>
  </property>
  <property name="FSC#EIBPRECONFIG@1.1001:FileResponsibleFullName" pid="135" fmtid="{D5CDD505-2E9C-101B-9397-08002B2CF9AE}">
    <vt:lpwstr>Maja Milojevic</vt:lpwstr>
  </property>
  <property name="FSC#EIBPRECONFIG@1.1001:FileResponsibleFirstnameSurname" pid="136" fmtid="{D5CDD505-2E9C-101B-9397-08002B2CF9AE}">
    <vt:lpwstr>Maja Milojevic</vt:lpwstr>
  </property>
  <property name="FSC#EIBPRECONFIG@1.1001:FileResponsibleEmail" pid="137" fmtid="{D5CDD505-2E9C-101B-9397-08002B2CF9AE}">
    <vt:lpwstr>MAJA.MILOJEVIC@BMK.GV.AT</vt:lpwstr>
  </property>
  <property name="FSC#EIBPRECONFIG@1.1001:FileResponsibleExtension" pid="138" fmtid="{D5CDD505-2E9C-101B-9397-08002B2CF9AE}">
    <vt:lpwstr>+43 1 71162 657433</vt:lpwstr>
  </property>
  <property name="FSC#EIBPRECONFIG@1.1001:FileResponsibleFaxExtension" pid="139" fmtid="{D5CDD505-2E9C-101B-9397-08002B2CF9AE}">
    <vt:lpwstr/>
  </property>
  <property name="FSC#EIBPRECONFIG@1.1001:FileResponsibleGender" pid="140" fmtid="{D5CDD505-2E9C-101B-9397-08002B2CF9AE}">
    <vt:lpwstr>Weiblich</vt:lpwstr>
  </property>
  <property name="FSC#EIBPRECONFIG@1.1001:FileResponsibleAddr" pid="141" fmtid="{D5CDD505-2E9C-101B-9397-08002B2CF9AE}">
    <vt:lpwstr>Radetzkystraße 2, 1030 Wien</vt:lpwstr>
  </property>
  <property name="FSC#EIBPRECONFIG@1.1001:OwnerPostTitle" pid="142" fmtid="{D5CDD505-2E9C-101B-9397-08002B2CF9AE}">
    <vt:lpwstr/>
  </property>
  <property name="FSC#EIBPRECONFIG@1.1001:OwnerAddr" pid="143" fmtid="{D5CDD505-2E9C-101B-9397-08002B2CF9AE}">
    <vt:lpwstr>Radetzkystraße 2, 1030 Wien</vt:lpwstr>
  </property>
  <property name="FSC#EIBPRECONFIG@1.1001:IsFileAttachment" pid="144" fmtid="{D5CDD505-2E9C-101B-9397-08002B2CF9AE}">
    <vt:lpwstr>Ja</vt:lpwstr>
  </property>
  <property name="FSC#EIBPRECONFIG@1.1001:AddrTelefon" pid="145" fmtid="{D5CDD505-2E9C-101B-9397-08002B2CF9AE}">
    <vt:lpwstr/>
  </property>
  <property name="FSC#EIBPRECONFIG@1.1001:AddrGeburtsdatum" pid="146" fmtid="{D5CDD505-2E9C-101B-9397-08002B2CF9AE}">
    <vt:lpwstr/>
  </property>
  <property name="FSC#EIBPRECONFIG@1.1001:AddrGeboren_am_2" pid="147" fmtid="{D5CDD505-2E9C-101B-9397-08002B2CF9AE}">
    <vt:lpwstr/>
  </property>
  <property name="FSC#EIBPRECONFIG@1.1001:AddrBundesland" pid="148" fmtid="{D5CDD505-2E9C-101B-9397-08002B2CF9AE}">
    <vt:lpwstr/>
  </property>
  <property name="FSC#EIBPRECONFIG@1.1001:AddrBezeichnung" pid="149" fmtid="{D5CDD505-2E9C-101B-9397-08002B2CF9AE}">
    <vt:lpwstr/>
  </property>
  <property name="FSC#EIBPRECONFIG@1.1001:AddrGruppeName_vollstaendig" pid="150" fmtid="{D5CDD505-2E9C-101B-9397-08002B2CF9AE}">
    <vt:lpwstr/>
  </property>
  <property name="FSC#EIBPRECONFIG@1.1001:AddrAdresseBeschreibung" pid="151" fmtid="{D5CDD505-2E9C-101B-9397-08002B2CF9AE}">
    <vt:lpwstr/>
  </property>
  <property name="FSC#EIBPRECONFIG@1.1001:AddrName_Ergaenzung" pid="152" fmtid="{D5CDD505-2E9C-101B-9397-08002B2CF9AE}">
    <vt:lpwstr/>
  </property>
  <property name="FSC#COOELAK@1.1001:Subject" pid="153" fmtid="{D5CDD505-2E9C-101B-9397-08002B2CF9AE}">
    <vt:lpwstr>12092/J: Testkosten für die Covid-Pandemie, Mag. Loacker (NEOS) v. 05.09.2022 - Erging an alle Ressorts</vt:lpwstr>
  </property>
  <property name="FSC#COOELAK@1.1001:FileReference" pid="154" fmtid="{D5CDD505-2E9C-101B-9397-08002B2CF9AE}">
    <vt:lpwstr>2022-0.636.093</vt:lpwstr>
  </property>
  <property name="FSC#COOELAK@1.1001:FileRefYear" pid="155" fmtid="{D5CDD505-2E9C-101B-9397-08002B2CF9AE}">
    <vt:lpwstr>2022</vt:lpwstr>
  </property>
  <property name="FSC#COOELAK@1.1001:FileRefOrdinal" pid="156" fmtid="{D5CDD505-2E9C-101B-9397-08002B2CF9AE}">
    <vt:lpwstr>636093</vt:lpwstr>
  </property>
  <property name="FSC#COOELAK@1.1001:FileRefOU" pid="157" fmtid="{D5CDD505-2E9C-101B-9397-08002B2CF9AE}">
    <vt:lpwstr>I/PR3</vt:lpwstr>
  </property>
  <property name="FSC#COOELAK@1.1001:Organization" pid="158" fmtid="{D5CDD505-2E9C-101B-9397-08002B2CF9AE}">
    <vt:lpwstr/>
  </property>
  <property name="FSC#COOELAK@1.1001:Owner" pid="159" fmtid="{D5CDD505-2E9C-101B-9397-08002B2CF9AE}">
    <vt:lpwstr>Petra Farthofer</vt:lpwstr>
  </property>
  <property name="FSC#COOELAK@1.1001:OwnerExtension" pid="160" fmtid="{D5CDD505-2E9C-101B-9397-08002B2CF9AE}">
    <vt:lpwstr>+43 1 71162 657405</vt:lpwstr>
  </property>
  <property name="FSC#COOELAK@1.1001:OwnerFaxExtension" pid="161" fmtid="{D5CDD505-2E9C-101B-9397-08002B2CF9AE}">
    <vt:lpwstr/>
  </property>
  <property name="FSC#COOELAK@1.1001:DispatchedBy" pid="162" fmtid="{D5CDD505-2E9C-101B-9397-08002B2CF9AE}">
    <vt:lpwstr/>
  </property>
  <property name="FSC#COOELAK@1.1001:DispatchedAt" pid="163" fmtid="{D5CDD505-2E9C-101B-9397-08002B2CF9AE}">
    <vt:lpwstr/>
  </property>
  <property name="FSC#COOELAK@1.1001:ApprovedBy" pid="164" fmtid="{D5CDD505-2E9C-101B-9397-08002B2CF9AE}">
    <vt:lpwstr/>
  </property>
  <property name="FSC#COOELAK@1.1001:ApprovedAt" pid="165" fmtid="{D5CDD505-2E9C-101B-9397-08002B2CF9AE}">
    <vt:lpwstr/>
  </property>
  <property name="FSC#COOELAK@1.1001:Department" pid="166" fmtid="{D5CDD505-2E9C-101B-9397-08002B2CF9AE}">
    <vt:lpwstr>BMK - I/PR3 (Recht und Koordination)</vt:lpwstr>
  </property>
  <property name="FSC#COOELAK@1.1001:CreatedAt" pid="167" fmtid="{D5CDD505-2E9C-101B-9397-08002B2CF9AE}">
    <vt:lpwstr>04.10.2022</vt:lpwstr>
  </property>
  <property name="FSC#COOELAK@1.1001:OU" pid="168" fmtid="{D5CDD505-2E9C-101B-9397-08002B2CF9AE}">
    <vt:lpwstr>BMK - I/PR3 (Recht und Koordination)</vt:lpwstr>
  </property>
  <property name="FSC#COOELAK@1.1001:Priority" pid="169" fmtid="{D5CDD505-2E9C-101B-9397-08002B2CF9AE}">
    <vt:lpwstr> ()</vt:lpwstr>
  </property>
  <property name="FSC#COOELAK@1.1001:ObjBarCode" pid="170" fmtid="{D5CDD505-2E9C-101B-9397-08002B2CF9AE}">
    <vt:lpwstr>*COO.3000.106.14.1603308*</vt:lpwstr>
  </property>
  <property name="FSC#COOELAK@1.1001:RefBarCode" pid="171" fmtid="{D5CDD505-2E9C-101B-9397-08002B2CF9AE}">
    <vt:lpwstr/>
  </property>
  <property name="FSC#COOELAK@1.1001:FileRefBarCode" pid="172" fmtid="{D5CDD505-2E9C-101B-9397-08002B2CF9AE}">
    <vt:lpwstr>*2022-0.636.093*</vt:lpwstr>
  </property>
  <property name="FSC#COOELAK@1.1001:ExternalRef" pid="173" fmtid="{D5CDD505-2E9C-101B-9397-08002B2CF9AE}">
    <vt:lpwstr>BKA - PDion (PDion)12092/J-NR/2022</vt:lpwstr>
  </property>
  <property name="FSC#COOELAK@1.1001:IncomingNumber" pid="174" fmtid="{D5CDD505-2E9C-101B-9397-08002B2CF9AE}">
    <vt:lpwstr>2022-0.636.093-1-E</vt:lpwstr>
  </property>
  <property name="FSC#COOELAK@1.1001:IncomingSubject" pid="175" fmtid="{D5CDD505-2E9C-101B-9397-08002B2CF9AE}">
    <vt:lpwstr>12092/J: Testkosten für die Covid-Pandemie, Mag. Loacker (NEOS) v. 05.09.2022 - erging an alle Ressorts</vt:lpwstr>
  </property>
  <property name="FSC#COOELAK@1.1001:ProcessResponsible" pid="176" fmtid="{D5CDD505-2E9C-101B-9397-08002B2CF9AE}">
    <vt:lpwstr>Milojevic, Maja</vt:lpwstr>
  </property>
  <property name="FSC#COOELAK@1.1001:ProcessResponsiblePhone" pid="177" fmtid="{D5CDD505-2E9C-101B-9397-08002B2CF9AE}">
    <vt:lpwstr>+43 1 71162 657433</vt:lpwstr>
  </property>
  <property name="FSC#COOELAK@1.1001:ProcessResponsibleMail" pid="178" fmtid="{D5CDD505-2E9C-101B-9397-08002B2CF9AE}">
    <vt:lpwstr>MAJA.MILOJEVIC@BMK.GV.AT</vt:lpwstr>
  </property>
  <property name="FSC#COOELAK@1.1001:ProcessResponsibleFax" pid="179" fmtid="{D5CDD505-2E9C-101B-9397-08002B2CF9AE}">
    <vt:lpwstr/>
  </property>
  <property name="FSC#COOELAK@1.1001:ApproverFirstName" pid="180" fmtid="{D5CDD505-2E9C-101B-9397-08002B2CF9AE}">
    <vt:lpwstr/>
  </property>
  <property name="FSC#COOELAK@1.1001:ApproverSurName" pid="181" fmtid="{D5CDD505-2E9C-101B-9397-08002B2CF9AE}">
    <vt:lpwstr/>
  </property>
  <property name="FSC#COOELAK@1.1001:ApproverTitle" pid="182" fmtid="{D5CDD505-2E9C-101B-9397-08002B2CF9AE}">
    <vt:lpwstr/>
  </property>
  <property name="FSC#COOELAK@1.1001:ExternalDate" pid="183" fmtid="{D5CDD505-2E9C-101B-9397-08002B2CF9AE}">
    <vt:lpwstr/>
  </property>
  <property name="FSC#COOELAK@1.1001:SettlementApprovedAt" pid="184" fmtid="{D5CDD505-2E9C-101B-9397-08002B2CF9AE}">
    <vt:lpwstr/>
  </property>
  <property name="FSC#COOELAK@1.1001:BaseNumber" pid="185" fmtid="{D5CDD505-2E9C-101B-9397-08002B2CF9AE}">
    <vt:lpwstr>9.000</vt:lpwstr>
  </property>
  <property name="FSC#COOELAK@1.1001:CurrentUserRolePos" pid="186" fmtid="{D5CDD505-2E9C-101B-9397-08002B2CF9AE}">
    <vt:lpwstr>Sachbearbeiter/in</vt:lpwstr>
  </property>
  <property name="FSC#COOELAK@1.1001:CurrentUserEmail" pid="187" fmtid="{D5CDD505-2E9C-101B-9397-08002B2CF9AE}">
    <vt:lpwstr>ZOE.PARAPATITS@BMK.GV.AT</vt:lpwstr>
  </property>
  <property name="FSC#ELAKGOV@1.1001:PersonalSubjGender" pid="188" fmtid="{D5CDD505-2E9C-101B-9397-08002B2CF9AE}">
    <vt:lpwstr/>
  </property>
  <property name="FSC#ELAKGOV@1.1001:PersonalSubjFirstName" pid="189" fmtid="{D5CDD505-2E9C-101B-9397-08002B2CF9AE}">
    <vt:lpwstr/>
  </property>
  <property name="FSC#ELAKGOV@1.1001:PersonalSubjSurName" pid="190" fmtid="{D5CDD505-2E9C-101B-9397-08002B2CF9AE}">
    <vt:lpwstr/>
  </property>
  <property name="FSC#ELAKGOV@1.1001:PersonalSubjSalutation" pid="191" fmtid="{D5CDD505-2E9C-101B-9397-08002B2CF9AE}">
    <vt:lpwstr/>
  </property>
  <property name="FSC#ELAKGOV@1.1001:PersonalSubjAddress" pid="192" fmtid="{D5CDD505-2E9C-101B-9397-08002B2CF9AE}">
    <vt:lpwstr/>
  </property>
  <property name="FSC#ATSTATECFG@1.1001:Office" pid="193" fmtid="{D5CDD505-2E9C-101B-9397-08002B2CF9AE}">
    <vt:lpwstr/>
  </property>
  <property name="FSC#ATSTATECFG@1.1001:Agent" pid="194" fmtid="{D5CDD505-2E9C-101B-9397-08002B2CF9AE}">
    <vt:lpwstr/>
  </property>
  <property name="FSC#ATSTATECFG@1.1001:AgentPhone" pid="195" fmtid="{D5CDD505-2E9C-101B-9397-08002B2CF9AE}">
    <vt:lpwstr/>
  </property>
  <property name="FSC#ATSTATECFG@1.1001:DepartmentFax" pid="196" fmtid="{D5CDD505-2E9C-101B-9397-08002B2CF9AE}">
    <vt:lpwstr/>
  </property>
  <property name="FSC#ATSTATECFG@1.1001:DepartmentEmail" pid="197" fmtid="{D5CDD505-2E9C-101B-9397-08002B2CF9AE}">
    <vt:lpwstr/>
  </property>
  <property name="FSC#ATSTATECFG@1.1001:SubfileDate" pid="198" fmtid="{D5CDD505-2E9C-101B-9397-08002B2CF9AE}">
    <vt:lpwstr/>
  </property>
  <property name="FSC#ATSTATECFG@1.1001:SubfileSubject" pid="199" fmtid="{D5CDD505-2E9C-101B-9397-08002B2CF9AE}">
    <vt:lpwstr/>
  </property>
  <property name="FSC#ATSTATECFG@1.1001:DepartmentZipCode" pid="200" fmtid="{D5CDD505-2E9C-101B-9397-08002B2CF9AE}">
    <vt:lpwstr/>
  </property>
  <property name="FSC#ATSTATECFG@1.1001:DepartmentCountry" pid="201" fmtid="{D5CDD505-2E9C-101B-9397-08002B2CF9AE}">
    <vt:lpwstr/>
  </property>
  <property name="FSC#ATSTATECFG@1.1001:DepartmentCity" pid="202" fmtid="{D5CDD505-2E9C-101B-9397-08002B2CF9AE}">
    <vt:lpwstr/>
  </property>
  <property name="FSC#ATSTATECFG@1.1001:DepartmentStreet" pid="203" fmtid="{D5CDD505-2E9C-101B-9397-08002B2CF9AE}">
    <vt:lpwstr/>
  </property>
  <property name="FSC#CCAPRECONFIGG@15.1001:DepartmentON" pid="204" fmtid="{D5CDD505-2E9C-101B-9397-08002B2CF9AE}">
    <vt:lpwstr/>
  </property>
  <property name="FSC#CCAPRECONFIGG@15.1001:DepartmentWebsite" pid="205" fmtid="{D5CDD505-2E9C-101B-9397-08002B2CF9AE}">
    <vt:lpwstr/>
  </property>
  <property name="FSC#ATSTATECFG@1.1001:DepartmentDVR" pid="206" fmtid="{D5CDD505-2E9C-101B-9397-08002B2CF9AE}">
    <vt:lpwstr/>
  </property>
  <property name="FSC#ATSTATECFG@1.1001:DepartmentUID" pid="207" fmtid="{D5CDD505-2E9C-101B-9397-08002B2CF9AE}">
    <vt:lpwstr/>
  </property>
  <property name="FSC#ATSTATECFG@1.1001:SubfileReference" pid="208" fmtid="{D5CDD505-2E9C-101B-9397-08002B2CF9AE}">
    <vt:lpwstr/>
  </property>
  <property name="FSC#ATSTATECFG@1.1001:Clause" pid="209" fmtid="{D5CDD505-2E9C-101B-9397-08002B2CF9AE}">
    <vt:lpwstr/>
  </property>
  <property name="FSC#ATSTATECFG@1.1001:ApprovedSignature" pid="210" fmtid="{D5CDD505-2E9C-101B-9397-08002B2CF9AE}">
    <vt:lpwstr/>
  </property>
  <property name="FSC#ATSTATECFG@1.1001:BankAccount" pid="211" fmtid="{D5CDD505-2E9C-101B-9397-08002B2CF9AE}">
    <vt:lpwstr/>
  </property>
  <property name="FSC#ATSTATECFG@1.1001:BankAccountOwner" pid="212" fmtid="{D5CDD505-2E9C-101B-9397-08002B2CF9AE}">
    <vt:lpwstr/>
  </property>
  <property name="FSC#ATSTATECFG@1.1001:BankInstitute" pid="213" fmtid="{D5CDD505-2E9C-101B-9397-08002B2CF9AE}">
    <vt:lpwstr/>
  </property>
  <property name="FSC#ATSTATECFG@1.1001:BankAccountID" pid="214" fmtid="{D5CDD505-2E9C-101B-9397-08002B2CF9AE}">
    <vt:lpwstr/>
  </property>
  <property name="FSC#ATSTATECFG@1.1001:BankAccountIBAN" pid="215" fmtid="{D5CDD505-2E9C-101B-9397-08002B2CF9AE}">
    <vt:lpwstr/>
  </property>
  <property name="FSC#ATSTATECFG@1.1001:BankAccountBIC" pid="216" fmtid="{D5CDD505-2E9C-101B-9397-08002B2CF9AE}">
    <vt:lpwstr/>
  </property>
  <property name="FSC#ATSTATECFG@1.1001:BankName" pid="217" fmtid="{D5CDD505-2E9C-101B-9397-08002B2CF9AE}">
    <vt:lpwstr/>
  </property>
  <property name="FSC#COOELAK@1.1001:ObjectAddressees" pid="218" fmtid="{D5CDD505-2E9C-101B-9397-08002B2CF9AE}">
    <vt:lpwstr/>
  </property>
  <property name="FSC#COOELAK@1.1001:replyreference" pid="219" fmtid="{D5CDD505-2E9C-101B-9397-08002B2CF9AE}">
    <vt:lpwstr/>
  </property>
  <property name="FSC#COOELAK@1.1001:OfficeHours" pid="220" fmtid="{D5CDD505-2E9C-101B-9397-08002B2CF9AE}">
    <vt:lpwstr/>
  </property>
  <property name="FSC#COOELAK@1.1001:FileRefOULong" pid="221" fmtid="{D5CDD505-2E9C-101B-9397-08002B2CF9AE}">
    <vt:lpwstr>Recht und Koordination</vt:lpwstr>
  </property>
  <property name="FSC#ATPRECONFIG@1.1001:ChargePreview" pid="222" fmtid="{D5CDD505-2E9C-101B-9397-08002B2CF9AE}">
    <vt:lpwstr/>
  </property>
  <property name="FSC#ATSTATECFG@1.1001:ExternalFile" pid="223" fmtid="{D5CDD505-2E9C-101B-9397-08002B2CF9AE}">
    <vt:lpwstr/>
  </property>
  <property name="FSC#COOSYSTEM@1.1:Container" pid="224" fmtid="{D5CDD505-2E9C-101B-9397-08002B2CF9AE}">
    <vt:lpwstr>COO.3000.106.14.1603308</vt:lpwstr>
  </property>
  <property name="FSC#FSCFOLIO@1.1001:docpropproject" pid="225" fmtid="{D5CDD505-2E9C-101B-9397-08002B2CF9AE}">
    <vt:lpwstr/>
  </property>
  <property name="FSC$NOPARSEFILE" pid="226" fmtid="{D5CDD505-2E9C-101B-9397-08002B2CF9AE}">
    <vt:bool>true</vt:bool>
  </property>
</Properties>
</file>