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4"/>
  <workbookPr defaultThemeVersion="124226"/>
  <mc:AlternateContent xmlns:mc="http://schemas.openxmlformats.org/markup-compatibility/2006">
    <mc:Choice Requires="x15">
      <x15ac:absPath xmlns:x15ac="http://schemas.microsoft.com/office/spreadsheetml/2010/11/ac" url="F:\Projekte\Studien\2022\BMASK\Studie\"/>
    </mc:Choice>
  </mc:AlternateContent>
  <xr:revisionPtr revIDLastSave="0" documentId="13_ncr:1_{74AE2135-E35C-48C8-A9D1-74BCB188E4A6}" xr6:coauthVersionLast="36" xr6:coauthVersionMax="36" xr10:uidLastSave="{00000000-0000-0000-0000-000000000000}"/>
  <bookViews>
    <workbookView xWindow="120" yWindow="75" windowWidth="28515" windowHeight="12600" tabRatio="905" xr2:uid="{00000000-000D-0000-FFFF-FFFF00000000}"/>
  </bookViews>
  <sheets>
    <sheet name="Deckblatt" sheetId="4" r:id="rId1"/>
    <sheet name="Erklärung" sheetId="10" r:id="rId2"/>
    <sheet name="Erklärung 2" sheetId="9" r:id="rId3"/>
    <sheet name="f1" sheetId="7" r:id="rId4"/>
    <sheet name="f2_1" sheetId="12" r:id="rId5"/>
    <sheet name="f2_2" sheetId="43" r:id="rId6"/>
    <sheet name="f2_3" sheetId="44" r:id="rId7"/>
    <sheet name="f2_4" sheetId="45" r:id="rId8"/>
    <sheet name="f2_5" sheetId="46" r:id="rId9"/>
    <sheet name="f2_6" sheetId="47" r:id="rId10"/>
    <sheet name="f2_7" sheetId="48" r:id="rId11"/>
    <sheet name="f2_8" sheetId="49" r:id="rId12"/>
    <sheet name="f2_9" sheetId="50" r:id="rId13"/>
    <sheet name="f2_10" sheetId="51" r:id="rId14"/>
    <sheet name="f2_11" sheetId="52" r:id="rId15"/>
    <sheet name="f3" sheetId="13" r:id="rId16"/>
    <sheet name="f4" sheetId="14" r:id="rId17"/>
    <sheet name="f5" sheetId="15" r:id="rId18"/>
  </sheets>
  <definedNames>
    <definedName name="_xlnm._FilterDatabase" localSheetId="2" hidden="1">'Erklärung 2'!$C$12:$H$12</definedName>
    <definedName name="_xlnm._FilterDatabase" localSheetId="3" hidden="1">'f1'!#REF!</definedName>
    <definedName name="_xlnm._FilterDatabase" localSheetId="4" hidden="1">f2_1!#REF!</definedName>
    <definedName name="_xlnm._FilterDatabase" localSheetId="13" hidden="1">f2_10!#REF!</definedName>
    <definedName name="_xlnm._FilterDatabase" localSheetId="14" hidden="1">f2_11!#REF!</definedName>
    <definedName name="_xlnm._FilterDatabase" localSheetId="5" hidden="1">f2_2!#REF!</definedName>
    <definedName name="_xlnm._FilterDatabase" localSheetId="6" hidden="1">f2_3!#REF!</definedName>
    <definedName name="_xlnm._FilterDatabase" localSheetId="7" hidden="1">f2_4!#REF!</definedName>
    <definedName name="_xlnm._FilterDatabase" localSheetId="8" hidden="1">f2_5!#REF!</definedName>
    <definedName name="_xlnm._FilterDatabase" localSheetId="9" hidden="1">f2_6!#REF!</definedName>
    <definedName name="_xlnm._FilterDatabase" localSheetId="10" hidden="1">f2_7!#REF!</definedName>
    <definedName name="_xlnm._FilterDatabase" localSheetId="11" hidden="1">f2_8!#REF!</definedName>
    <definedName name="_xlnm._FilterDatabase" localSheetId="12" hidden="1">f2_9!#REF!</definedName>
    <definedName name="_xlnm._FilterDatabase" localSheetId="15" hidden="1">'f3'!#REF!</definedName>
    <definedName name="_xlnm._FilterDatabase" localSheetId="16" hidden="1">'f4'!#REF!</definedName>
    <definedName name="_xlnm._FilterDatabase" localSheetId="17" hidden="1">'f5'!#REF!</definedName>
    <definedName name="_xlnm.Print_Area" localSheetId="0">Deckblatt!$A$1:$A$73</definedName>
  </definedNames>
  <calcPr calcId="191029"/>
</workbook>
</file>

<file path=xl/calcChain.xml><?xml version="1.0" encoding="utf-8"?>
<calcChain xmlns="http://schemas.openxmlformats.org/spreadsheetml/2006/main">
  <c r="N66" i="13" l="1"/>
  <c r="N65" i="13"/>
  <c r="N64" i="13"/>
  <c r="N63" i="13"/>
  <c r="N62" i="13"/>
  <c r="N61" i="13"/>
  <c r="N59" i="13"/>
  <c r="N58" i="13"/>
  <c r="N57" i="13"/>
  <c r="N56" i="13"/>
  <c r="N55" i="13"/>
  <c r="N54" i="13"/>
  <c r="N53" i="13"/>
  <c r="N52" i="13"/>
  <c r="N51" i="13"/>
  <c r="N50" i="13"/>
  <c r="N49" i="13"/>
  <c r="N48" i="13"/>
  <c r="N47" i="13"/>
  <c r="N46" i="13"/>
  <c r="N45" i="13"/>
  <c r="N44" i="13"/>
  <c r="N43" i="13"/>
  <c r="N42" i="13"/>
  <c r="N40" i="13"/>
  <c r="N39" i="13"/>
  <c r="N38" i="13"/>
  <c r="N37" i="13"/>
  <c r="N36" i="13"/>
  <c r="N35" i="13"/>
  <c r="N34" i="13"/>
  <c r="N33" i="13"/>
  <c r="N32" i="13"/>
  <c r="N31" i="13"/>
  <c r="N30" i="13"/>
  <c r="N29" i="13"/>
  <c r="N27" i="13"/>
  <c r="N26" i="13"/>
  <c r="N25" i="13"/>
  <c r="N24" i="13"/>
  <c r="N23" i="13"/>
  <c r="N22" i="13"/>
  <c r="N21" i="13"/>
  <c r="N20" i="13"/>
  <c r="N19" i="13"/>
  <c r="N18" i="13"/>
  <c r="N17" i="13"/>
  <c r="N16" i="13"/>
  <c r="N15" i="13"/>
  <c r="N14" i="13"/>
  <c r="N12" i="13"/>
  <c r="N11" i="13"/>
  <c r="N10" i="13"/>
  <c r="N9" i="13"/>
  <c r="N7" i="13"/>
  <c r="N6" i="13"/>
  <c r="K65" i="48"/>
  <c r="K63" i="48"/>
  <c r="K61" i="48"/>
  <c r="K58" i="48"/>
  <c r="K56" i="48"/>
  <c r="K54" i="48"/>
  <c r="K52" i="48"/>
  <c r="K50" i="48"/>
  <c r="K48" i="48"/>
  <c r="K46" i="48"/>
  <c r="K44" i="48"/>
  <c r="K42" i="48"/>
  <c r="K39" i="48"/>
  <c r="K37" i="48"/>
  <c r="K35" i="48"/>
  <c r="K33" i="48"/>
  <c r="K31" i="48"/>
  <c r="K29" i="48"/>
  <c r="K26" i="48"/>
  <c r="K24" i="48"/>
  <c r="K22" i="48"/>
  <c r="K20" i="48"/>
  <c r="K18" i="48"/>
  <c r="K16" i="48"/>
  <c r="K14" i="48"/>
  <c r="K11" i="48"/>
  <c r="K9" i="48"/>
  <c r="K6" i="48"/>
  <c r="K65" i="45"/>
  <c r="K63" i="45"/>
  <c r="K61" i="45"/>
  <c r="K58" i="45"/>
  <c r="K56" i="45"/>
  <c r="K54" i="45"/>
  <c r="K52" i="45"/>
  <c r="K50" i="45"/>
  <c r="K48" i="45"/>
  <c r="K46" i="45"/>
  <c r="K44" i="45"/>
  <c r="K42" i="45"/>
  <c r="K39" i="45"/>
  <c r="K37" i="45"/>
  <c r="K35" i="45"/>
  <c r="K33" i="45"/>
  <c r="K31" i="45"/>
  <c r="K29" i="45"/>
  <c r="K26" i="45"/>
  <c r="K24" i="45"/>
  <c r="K22" i="45"/>
  <c r="K20" i="45"/>
  <c r="K18" i="45"/>
  <c r="K16" i="45"/>
  <c r="K14" i="45"/>
  <c r="K11" i="45"/>
  <c r="K9" i="45"/>
  <c r="K6" i="45"/>
  <c r="J65" i="52"/>
  <c r="J63" i="52"/>
  <c r="J61" i="52"/>
  <c r="J58" i="52"/>
  <c r="J56" i="52"/>
  <c r="J54" i="52"/>
  <c r="J52" i="52"/>
  <c r="J50" i="52"/>
  <c r="J48" i="52"/>
  <c r="J46" i="52"/>
  <c r="J44" i="52"/>
  <c r="J42" i="52"/>
  <c r="J39" i="52"/>
  <c r="J37" i="52"/>
  <c r="J35" i="52"/>
  <c r="J33" i="52"/>
  <c r="J31" i="52"/>
  <c r="J29" i="52"/>
  <c r="J26" i="52"/>
  <c r="J24" i="52"/>
  <c r="J22" i="52"/>
  <c r="J20" i="52"/>
  <c r="J18" i="52"/>
  <c r="J16" i="52"/>
  <c r="J14" i="52"/>
  <c r="J11" i="52"/>
  <c r="J9" i="52"/>
  <c r="J6" i="52"/>
  <c r="J65" i="51"/>
  <c r="J63" i="51"/>
  <c r="J61" i="51"/>
  <c r="J58" i="51"/>
  <c r="J56" i="51"/>
  <c r="J54" i="51"/>
  <c r="J52" i="51"/>
  <c r="J50" i="51"/>
  <c r="J48" i="51"/>
  <c r="J46" i="51"/>
  <c r="J44" i="51"/>
  <c r="J42" i="51"/>
  <c r="J39" i="51"/>
  <c r="J37" i="51"/>
  <c r="J35" i="51"/>
  <c r="J33" i="51"/>
  <c r="J31" i="51"/>
  <c r="J29" i="51"/>
  <c r="J26" i="51"/>
  <c r="J24" i="51"/>
  <c r="J22" i="51"/>
  <c r="J20" i="51"/>
  <c r="J18" i="51"/>
  <c r="J16" i="51"/>
  <c r="J14" i="51"/>
  <c r="J11" i="51"/>
  <c r="J9" i="51"/>
  <c r="J6" i="51"/>
  <c r="J65" i="50"/>
  <c r="J63" i="50"/>
  <c r="J61" i="50"/>
  <c r="J58" i="50"/>
  <c r="J56" i="50"/>
  <c r="J54" i="50"/>
  <c r="J52" i="50"/>
  <c r="J50" i="50"/>
  <c r="J48" i="50"/>
  <c r="J46" i="50"/>
  <c r="J44" i="50"/>
  <c r="J42" i="50"/>
  <c r="J39" i="50"/>
  <c r="J37" i="50"/>
  <c r="J35" i="50"/>
  <c r="J33" i="50"/>
  <c r="J31" i="50"/>
  <c r="J29" i="50"/>
  <c r="J26" i="50"/>
  <c r="J24" i="50"/>
  <c r="J22" i="50"/>
  <c r="J20" i="50"/>
  <c r="J18" i="50"/>
  <c r="J16" i="50"/>
  <c r="J14" i="50"/>
  <c r="J11" i="50"/>
  <c r="J9" i="50"/>
  <c r="J6" i="50"/>
  <c r="J65" i="49"/>
  <c r="J63" i="49"/>
  <c r="J61" i="49"/>
  <c r="J58" i="49"/>
  <c r="J56" i="49"/>
  <c r="J54" i="49"/>
  <c r="J52" i="49"/>
  <c r="J50" i="49"/>
  <c r="J48" i="49"/>
  <c r="J46" i="49"/>
  <c r="J44" i="49"/>
  <c r="J42" i="49"/>
  <c r="J39" i="49"/>
  <c r="J37" i="49"/>
  <c r="J35" i="49"/>
  <c r="J33" i="49"/>
  <c r="J31" i="49"/>
  <c r="J29" i="49"/>
  <c r="J26" i="49"/>
  <c r="J24" i="49"/>
  <c r="J22" i="49"/>
  <c r="J20" i="49"/>
  <c r="J18" i="49"/>
  <c r="J16" i="49"/>
  <c r="J14" i="49"/>
  <c r="J11" i="49"/>
  <c r="J9" i="49"/>
  <c r="J6" i="49"/>
  <c r="J65" i="47"/>
  <c r="J63" i="47"/>
  <c r="J61" i="47"/>
  <c r="J58" i="47"/>
  <c r="J56" i="47"/>
  <c r="J54" i="47"/>
  <c r="J52" i="47"/>
  <c r="J50" i="47"/>
  <c r="J48" i="47"/>
  <c r="J46" i="47"/>
  <c r="J44" i="47"/>
  <c r="J42" i="47"/>
  <c r="J39" i="47"/>
  <c r="J37" i="47"/>
  <c r="J35" i="47"/>
  <c r="J33" i="47"/>
  <c r="J31" i="47"/>
  <c r="J29" i="47"/>
  <c r="J26" i="47"/>
  <c r="J24" i="47"/>
  <c r="J22" i="47"/>
  <c r="J20" i="47"/>
  <c r="J18" i="47"/>
  <c r="J16" i="47"/>
  <c r="J14" i="47"/>
  <c r="J11" i="47"/>
  <c r="J9" i="47"/>
  <c r="J6" i="47"/>
  <c r="J65" i="46"/>
  <c r="J63" i="46"/>
  <c r="J61" i="46"/>
  <c r="J58" i="46"/>
  <c r="J56" i="46"/>
  <c r="J54" i="46"/>
  <c r="J52" i="46"/>
  <c r="J50" i="46"/>
  <c r="J48" i="46"/>
  <c r="J46" i="46"/>
  <c r="J44" i="46"/>
  <c r="J42" i="46"/>
  <c r="J39" i="46"/>
  <c r="J37" i="46"/>
  <c r="J35" i="46"/>
  <c r="J33" i="46"/>
  <c r="J31" i="46"/>
  <c r="J29" i="46"/>
  <c r="J26" i="46"/>
  <c r="J24" i="46"/>
  <c r="J22" i="46"/>
  <c r="J20" i="46"/>
  <c r="J18" i="46"/>
  <c r="J16" i="46"/>
  <c r="J14" i="46"/>
  <c r="J11" i="46"/>
  <c r="J9" i="46"/>
  <c r="J6" i="46"/>
  <c r="J65" i="44"/>
  <c r="J63" i="44"/>
  <c r="J61" i="44"/>
  <c r="J58" i="44"/>
  <c r="J56" i="44"/>
  <c r="J54" i="44"/>
  <c r="J52" i="44"/>
  <c r="J50" i="44"/>
  <c r="J48" i="44"/>
  <c r="J46" i="44"/>
  <c r="J44" i="44"/>
  <c r="J42" i="44"/>
  <c r="J39" i="44"/>
  <c r="J37" i="44"/>
  <c r="J35" i="44"/>
  <c r="J33" i="44"/>
  <c r="J31" i="44"/>
  <c r="J29" i="44"/>
  <c r="J26" i="44"/>
  <c r="J24" i="44"/>
  <c r="J22" i="44"/>
  <c r="J20" i="44"/>
  <c r="J18" i="44"/>
  <c r="J16" i="44"/>
  <c r="J14" i="44"/>
  <c r="J11" i="44"/>
  <c r="J9" i="44"/>
  <c r="J6" i="44"/>
  <c r="J65" i="43"/>
  <c r="J63" i="43"/>
  <c r="J61" i="43"/>
  <c r="J58" i="43"/>
  <c r="J56" i="43"/>
  <c r="J54" i="43"/>
  <c r="J52" i="43"/>
  <c r="J50" i="43"/>
  <c r="J48" i="43"/>
  <c r="J46" i="43"/>
  <c r="J44" i="43"/>
  <c r="J42" i="43"/>
  <c r="J39" i="43"/>
  <c r="J37" i="43"/>
  <c r="J35" i="43"/>
  <c r="J33" i="43"/>
  <c r="J31" i="43"/>
  <c r="J29" i="43"/>
  <c r="J26" i="43"/>
  <c r="J24" i="43"/>
  <c r="J22" i="43"/>
  <c r="J20" i="43"/>
  <c r="J18" i="43"/>
  <c r="J16" i="43"/>
  <c r="J14" i="43"/>
  <c r="J11" i="43"/>
  <c r="J9" i="43"/>
  <c r="J6" i="43"/>
  <c r="J65" i="12"/>
  <c r="J63" i="12"/>
  <c r="J61" i="12"/>
  <c r="J58" i="12"/>
  <c r="J56" i="12"/>
  <c r="J54" i="12"/>
  <c r="J52" i="12"/>
  <c r="J50" i="12"/>
  <c r="J48" i="12"/>
  <c r="J46" i="12"/>
  <c r="J44" i="12"/>
  <c r="J42" i="12"/>
  <c r="J39" i="12"/>
  <c r="J37" i="12"/>
  <c r="J35" i="12"/>
  <c r="J33" i="12"/>
  <c r="J31" i="12"/>
  <c r="J29" i="12"/>
  <c r="J26" i="12"/>
  <c r="J24" i="12"/>
  <c r="J22" i="12"/>
  <c r="J20" i="12"/>
  <c r="J18" i="12"/>
  <c r="J16" i="12"/>
  <c r="J14" i="12"/>
  <c r="J11" i="12"/>
  <c r="J9" i="12"/>
  <c r="J6" i="12"/>
  <c r="P26" i="9"/>
  <c r="P27" i="9"/>
  <c r="P28" i="9"/>
  <c r="P30" i="9"/>
  <c r="P31" i="9"/>
  <c r="P32" i="9"/>
  <c r="P33" i="9"/>
  <c r="P34" i="9"/>
  <c r="P35" i="9"/>
  <c r="P36" i="9"/>
  <c r="P37" i="9"/>
  <c r="P38" i="9"/>
  <c r="P40" i="9"/>
  <c r="P41" i="9"/>
  <c r="P42" i="9"/>
  <c r="E15" i="9"/>
  <c r="F15" i="9"/>
  <c r="G15" i="9"/>
  <c r="H15" i="9"/>
  <c r="I15" i="9"/>
  <c r="E16" i="9"/>
  <c r="F16" i="9"/>
  <c r="G16" i="9"/>
  <c r="H16" i="9"/>
  <c r="I16" i="9"/>
  <c r="E17" i="9"/>
  <c r="F17" i="9"/>
  <c r="G17" i="9"/>
  <c r="H17" i="9"/>
  <c r="I17" i="9"/>
  <c r="E18" i="9"/>
  <c r="F18" i="9"/>
  <c r="G18" i="9"/>
  <c r="H18" i="9"/>
  <c r="I18" i="9"/>
  <c r="E19" i="9"/>
  <c r="F19" i="9"/>
  <c r="G19" i="9"/>
  <c r="H19" i="9"/>
  <c r="I19" i="9"/>
  <c r="E20" i="9"/>
  <c r="F20" i="9"/>
  <c r="G20" i="9"/>
  <c r="H20" i="9"/>
  <c r="I20" i="9"/>
  <c r="E21" i="9"/>
  <c r="F21" i="9"/>
  <c r="G21" i="9"/>
  <c r="H21" i="9"/>
  <c r="I21" i="9"/>
  <c r="E23" i="9"/>
  <c r="F23" i="9"/>
  <c r="G23" i="9"/>
  <c r="H23" i="9"/>
  <c r="I23" i="9"/>
  <c r="E24" i="9"/>
  <c r="F24" i="9"/>
  <c r="G24" i="9"/>
  <c r="H24" i="9"/>
  <c r="I24" i="9"/>
  <c r="E25" i="9"/>
  <c r="F25" i="9"/>
  <c r="G25" i="9"/>
  <c r="H25" i="9"/>
  <c r="I25" i="9"/>
  <c r="E26" i="9"/>
  <c r="F26" i="9"/>
  <c r="G26" i="9"/>
  <c r="H26" i="9"/>
  <c r="I26" i="9"/>
  <c r="E27" i="9"/>
  <c r="F27" i="9"/>
  <c r="G27" i="9"/>
  <c r="H27" i="9"/>
  <c r="I27" i="9"/>
  <c r="E28" i="9"/>
  <c r="F28" i="9"/>
  <c r="G28" i="9"/>
  <c r="H28" i="9"/>
  <c r="I28" i="9"/>
  <c r="E30" i="9"/>
  <c r="F30" i="9"/>
  <c r="G30" i="9"/>
  <c r="H30" i="9"/>
  <c r="I30" i="9"/>
  <c r="E31" i="9"/>
  <c r="F31" i="9"/>
  <c r="G31" i="9"/>
  <c r="H31" i="9"/>
  <c r="I31" i="9"/>
  <c r="E32" i="9"/>
  <c r="F32" i="9"/>
  <c r="G32" i="9"/>
  <c r="H32" i="9"/>
  <c r="I32" i="9"/>
  <c r="E33" i="9"/>
  <c r="F33" i="9"/>
  <c r="G33" i="9"/>
  <c r="H33" i="9"/>
  <c r="I33" i="9"/>
  <c r="E34" i="9"/>
  <c r="F34" i="9"/>
  <c r="G34" i="9"/>
  <c r="H34" i="9"/>
  <c r="I34" i="9"/>
  <c r="E35" i="9"/>
  <c r="F35" i="9"/>
  <c r="G35" i="9"/>
  <c r="H35" i="9"/>
  <c r="I35" i="9"/>
  <c r="E36" i="9"/>
  <c r="F36" i="9"/>
  <c r="G36" i="9"/>
  <c r="H36" i="9"/>
  <c r="I36" i="9"/>
  <c r="E37" i="9"/>
  <c r="F37" i="9"/>
  <c r="G37" i="9"/>
  <c r="H37" i="9"/>
  <c r="I37" i="9"/>
  <c r="E38" i="9"/>
  <c r="F38" i="9"/>
  <c r="G38" i="9"/>
  <c r="H38" i="9"/>
  <c r="I38" i="9"/>
  <c r="E40" i="9"/>
  <c r="F40" i="9"/>
  <c r="G40" i="9"/>
  <c r="H40" i="9"/>
  <c r="I40" i="9"/>
  <c r="E41" i="9"/>
  <c r="F41" i="9"/>
  <c r="G41" i="9"/>
  <c r="H41" i="9"/>
  <c r="I41" i="9"/>
  <c r="E42" i="9"/>
  <c r="F42" i="9"/>
  <c r="G42" i="9"/>
  <c r="H42" i="9"/>
  <c r="I42" i="9"/>
  <c r="P25" i="9" l="1"/>
  <c r="P24" i="9"/>
  <c r="P23" i="9"/>
  <c r="P21" i="9"/>
  <c r="P20" i="9"/>
  <c r="P19" i="9"/>
  <c r="P18" i="9"/>
  <c r="P17" i="9"/>
  <c r="P16" i="9"/>
  <c r="P15" i="9"/>
  <c r="P13" i="9"/>
  <c r="P12" i="9"/>
  <c r="I13" i="9" l="1"/>
  <c r="H13" i="9"/>
  <c r="G13" i="9"/>
  <c r="F13" i="9"/>
  <c r="E13" i="9"/>
  <c r="I12" i="9"/>
  <c r="H12" i="9"/>
  <c r="G12" i="9"/>
  <c r="F12" i="9"/>
  <c r="E12" i="9"/>
  <c r="I10" i="9" l="1"/>
  <c r="H10" i="9"/>
  <c r="G10" i="9"/>
  <c r="F10" i="9"/>
  <c r="E10" i="9"/>
</calcChain>
</file>

<file path=xl/sharedStrings.xml><?xml version="1.0" encoding="utf-8"?>
<sst xmlns="http://schemas.openxmlformats.org/spreadsheetml/2006/main" count="741" uniqueCount="123">
  <si>
    <t>TOTAL</t>
  </si>
  <si>
    <t>ERKLÄRUNG ZUM LESEN DER TABELLEN</t>
  </si>
  <si>
    <t>STRUKTUR DER STICHPROBE</t>
  </si>
  <si>
    <t xml:space="preserve">Schwankungsbreiten in Abhängigkeit von Stichprobengröße und Ergebnis </t>
  </si>
  <si>
    <t>bei einem Vertrauensintervall von 95%:</t>
  </si>
  <si>
    <t>Merkmale wie in folgender Tabelle ersichtlich</t>
  </si>
  <si>
    <t>Senkrechte Prozentuierung</t>
  </si>
  <si>
    <t>Anzahl der Befragten</t>
  </si>
  <si>
    <t>Ergebnis 10%:90%</t>
  </si>
  <si>
    <t>Ergebnis 20%:80%</t>
  </si>
  <si>
    <t>Ergebnis 30%:70%</t>
  </si>
  <si>
    <t>Ergebnis 40%:60%</t>
  </si>
  <si>
    <t>Ergebnis 50%:50%</t>
  </si>
  <si>
    <t>in %</t>
  </si>
  <si>
    <t>männlich</t>
  </si>
  <si>
    <t>weiblich</t>
  </si>
  <si>
    <t>ERKLÄRUNG ZUM LESEN DER TABELLEN (1)</t>
  </si>
  <si>
    <t xml:space="preserve">Die Tabellen geben an, von wie viel Prozent der Befragten die ausgewiesenen Antworten gegeben wurden. Dabei erfolgt die Prozentuierung in der ersten Zeile auf das Total (= alle Befragten), in den weiteren Zeilen auch auf Teilgruppen. Unter "Basis" (= Prozentuierbasis) wird die Zahl der Fälle in der Stichprobe angegeben, auf die prozentuiert wurde. </t>
  </si>
  <si>
    <t xml:space="preserve">Summen, die in den Tabellen ausgewiesen werden, können infolge vorgenommener Auf- oder Abrundungen vom Sollwert (z.B. 100 %) geringfügig abweichen (z.B. 99% oder 101 %). </t>
  </si>
  <si>
    <t>Antwortitems in grüner Schrift wurden den Befragten nicht vorgelesen.</t>
  </si>
  <si>
    <t xml:space="preserve">Bei Fragestellungen, bei denen Mehrfachnennungen möglich sind, weist der Summenwert die durchschnittlich abgegebenen Nennungen pro Respondent aus. </t>
  </si>
  <si>
    <t>Beispiel: Summenwert 300 %, d. h. im Durchschnitt nennt jeder Befragte 3 Antworten.</t>
  </si>
  <si>
    <t>Bei Fragestellungen, deren Antwortmöglichkeiten sich aus einer Skala (z.B. fünfstufig) zusammensetzen, wurde ein Mittelwert (MW) errechnet. Dieser Mittelwert (MW) entspricht dem arithmetischen Mittel.</t>
  </si>
  <si>
    <t>Beispiel:</t>
  </si>
  <si>
    <t>1 – trifft sehr zu</t>
  </si>
  <si>
    <t>2 – trifft eher zu</t>
  </si>
  <si>
    <t>3 – es geht so</t>
  </si>
  <si>
    <t>4 – trifft eher nicht zu</t>
  </si>
  <si>
    <t>5 – trifft überhaupt nicht zu</t>
  </si>
  <si>
    <t xml:space="preserve">In die Berechnung des Mittelwertes (MW) fließt die Kategorie „trifft sehr zu“ mit der Note 1 ein, „trifft eher zu“ mit der Note 2 usw. </t>
  </si>
  <si>
    <t>Die Kategorien werden jeweils mit der Häufigkeit multipliziert und durch die Anzahl der Gesamtnennungen (abzüglich der „keine Angabe“) dividiert. Daraus ergibt sich das arithmetische Mittel, der Mittelwert (MW).</t>
  </si>
  <si>
    <t>ERKLÄRUNG ZUM LESEN DER TABELLEN (2)</t>
  </si>
  <si>
    <t>Schwankungsbreiten in Abhängigkeit von Stichprobengröße und Ergebnis (Prozentwert)</t>
  </si>
  <si>
    <t>Ergebnis</t>
  </si>
  <si>
    <t>10%:90%</t>
  </si>
  <si>
    <t>20%:80%</t>
  </si>
  <si>
    <t>30%:70%</t>
  </si>
  <si>
    <t>40%:60%</t>
  </si>
  <si>
    <t>50%:50%</t>
  </si>
  <si>
    <t>Anzahl an Befragten</t>
  </si>
  <si>
    <t>n=100</t>
  </si>
  <si>
    <t>n=300</t>
  </si>
  <si>
    <t>n=500</t>
  </si>
  <si>
    <t>n=1.000</t>
  </si>
  <si>
    <t>weiß nicht, keine Angabe</t>
  </si>
  <si>
    <t>Basis</t>
  </si>
  <si>
    <t>Sonstiges</t>
  </si>
  <si>
    <t>MW</t>
  </si>
  <si>
    <t xml:space="preserve">Die 1000 Interviews verteilen sich auf die (sozio-) demografischen </t>
  </si>
  <si>
    <r>
      <t>Basis:</t>
    </r>
    <r>
      <rPr>
        <sz val="10"/>
        <rFont val="Arial"/>
        <family val="2"/>
      </rPr>
      <t xml:space="preserve"> n = 1000 ÖsterreicherInnen</t>
    </r>
  </si>
  <si>
    <t>Geschlecht</t>
  </si>
  <si>
    <t>Alter</t>
  </si>
  <si>
    <t>15 bis 20 Jahre</t>
  </si>
  <si>
    <t>21 bis 30 Jahre</t>
  </si>
  <si>
    <t>31 bis 40 Jahre</t>
  </si>
  <si>
    <t>41 bis 50 Jahre</t>
  </si>
  <si>
    <t>51 bis 60 Jahre</t>
  </si>
  <si>
    <t>61 bis 70 Jahre</t>
  </si>
  <si>
    <t>71 Jahre und älter</t>
  </si>
  <si>
    <t>Bildung</t>
  </si>
  <si>
    <t>Kein Schulabschluss</t>
  </si>
  <si>
    <t>Pflichtschule bzw. Lehrabschluss</t>
  </si>
  <si>
    <t>Berufsbildende mittlere Schule ohne Matura</t>
  </si>
  <si>
    <t>AHS bzw. BHS mit Matura</t>
  </si>
  <si>
    <t>Abiturientenlehrgang bzw. Kolleg</t>
  </si>
  <si>
    <t>Universität bzw. FH</t>
  </si>
  <si>
    <t>Bundesland</t>
  </si>
  <si>
    <t>Wien</t>
  </si>
  <si>
    <t>Niederösterreich</t>
  </si>
  <si>
    <t>Oberösterreich</t>
  </si>
  <si>
    <t>Steiermark</t>
  </si>
  <si>
    <t>Salzburg</t>
  </si>
  <si>
    <t>Kärnten</t>
  </si>
  <si>
    <t>Tirol</t>
  </si>
  <si>
    <t>Vorarlberg</t>
  </si>
  <si>
    <t>Burgenland</t>
  </si>
  <si>
    <t>Erledigung Lebensmittelkäufe im Haushalt</t>
  </si>
  <si>
    <t>vorrangig selbst</t>
  </si>
  <si>
    <t>vorrangig jemand anderes</t>
  </si>
  <si>
    <t>teils - teils</t>
  </si>
  <si>
    <r>
      <t>Basis:</t>
    </r>
    <r>
      <rPr>
        <sz val="8"/>
        <rFont val="Arial"/>
        <family val="2"/>
      </rPr>
      <t xml:space="preserve"> n = 1000 ÖsterreicherInnen</t>
    </r>
  </si>
  <si>
    <t>Erledigen Sie die Einkäufe von Lebensmittel für Ihrer Haushalt vorrangig selbst, oder macht das vorrangig jemand anderes aus Ihrem Haushalt?</t>
  </si>
  <si>
    <t>Erledige ich vorrangig selbst</t>
  </si>
  <si>
    <t>Erledigt vorrangig jemand anderes</t>
  </si>
  <si>
    <t>Teils - teils</t>
  </si>
  <si>
    <t>Wie wichtig ist Ihnen eine österreichische Herkunft der Inhaltsstoffe bei folgenden Lebensmitteln?: Fleisch</t>
  </si>
  <si>
    <t>sehr wichtig</t>
  </si>
  <si>
    <t>gar nicht wichtig</t>
  </si>
  <si>
    <t>eher nicht wichtig</t>
  </si>
  <si>
    <t>weder-noch</t>
  </si>
  <si>
    <t>eher wichtig</t>
  </si>
  <si>
    <t>Wie wichtig ist Ihnen eine österreichische Herkunft der Inhaltsstoffe bei folgenden Lebensmitteln?: Wurst</t>
  </si>
  <si>
    <t>Wie wichtig ist Ihnen eine österreichische Herkunft der Inhaltsstoffe bei folgenden Lebensmitteln?: Marmelade, Fruchtaufstrich</t>
  </si>
  <si>
    <t>Wie wichtig ist Ihnen eine österreichische Herkunft der Inhaltsstoffe bei folgenden Lebensmitteln?: Fruchtgelee</t>
  </si>
  <si>
    <t>Wie wichtig ist Ihnen eine österreichische Herkunft der Inhaltsstoffe bei folgenden Lebensmitteln?: Brot</t>
  </si>
  <si>
    <t>Wie wichtig ist Ihnen eine österreichische Herkunft der Inhaltsstoffe bei folgenden Lebensmitteln?: Mehl</t>
  </si>
  <si>
    <t>Wie wichtig ist Ihnen eine österreichische Herkunft der Inhaltsstoffe bei folgenden Lebensmitteln?: Fruchtsaft (z.B. Äpfel, Trauben, Orangen,..)</t>
  </si>
  <si>
    <t>Wie wichtig ist Ihnen eine österreichische Herkunft der Inhaltsstoffe bei folgenden Lebensmitteln?: Bier</t>
  </si>
  <si>
    <t>Wie wichtig ist Ihnen eine österreichische Herkunft der Inhaltsstoffe bei folgenden Lebensmitteln?: Maiskeimöl</t>
  </si>
  <si>
    <t>Wie wichtig ist Ihnen eine österreichische Herkunft der Inhaltsstoffe bei folgenden Lebensmitteln?: Rapsöl</t>
  </si>
  <si>
    <t>Wie wichtig ist Ihnen eine österreichische Herkunft der Inhaltsstoffe bei folgenden Lebensmitteln?: Sonnenblumenöl</t>
  </si>
  <si>
    <t>Anhand welcher der folgenden Merkmale erkennen Sie bei einer Flasche Pflanzenöl (z.B. Rapsöl) die österreichische Herkunft?</t>
  </si>
  <si>
    <t>Durch die Aufschrift „hergestellt in Österreich“</t>
  </si>
  <si>
    <t>Gütesiegel</t>
  </si>
  <si>
    <t>Firmenanschrift des Herstellers bzw. Vertreibers</t>
  </si>
  <si>
    <t>Österreich-Fahne auf der Verpackung</t>
  </si>
  <si>
    <t>Marke</t>
  </si>
  <si>
    <t>Preis</t>
  </si>
  <si>
    <t>Pflanzensorte (Mais, Raps, Sonnenblumen)</t>
  </si>
  <si>
    <t>Nichts davon</t>
  </si>
  <si>
    <t>Was erwarten Sie, wenn auf einer Flasche Rapsöl die österreichische Fahne abgebildet ist? – Welche der folgenden Aussagen trifft Ihrer Meinung nach zu?</t>
  </si>
  <si>
    <t>Der Raps wurde in Österreich geerntet</t>
  </si>
  <si>
    <t>Der Raps wurde in Österreich geerntet und auch in Österreich weiterverarbeitet (gepresst, raffiniert).</t>
  </si>
  <si>
    <t>Der Raps wurde nicht in Österreich geerntet, aber in Österreich weiterverarbeitet (gepresst, raffiniert).</t>
  </si>
  <si>
    <t>Der Raps wurde nicht in Österreich geerntet, nicht in Österreich gepresst, aber in Österreich weiterverarbeitet (raffiniert).</t>
  </si>
  <si>
    <t>Was erwarten Sie, wenn auf einer Flasche Maiskeimöl „Qualität aus Österreich“ steht? – Welche der folgenden Aussagen trifft Ihrer Meinung nach zu?</t>
  </si>
  <si>
    <t>Der Mais wurde in Österreich geerntet.</t>
  </si>
  <si>
    <t>Der Mais wurde in Österreich geerntet und auch in Österreich weiterverarbeitet (Die Trennung des Maiskeims vom Maiskorn = Gewinnung des Maiskeims, Pressung und allenfalls Reinigung bzw. Raffinierung).</t>
  </si>
  <si>
    <t>Der Mais wurde nicht in Österreich geerntet. Die Gewinnung des Maiskeims vom Maiskorn-sowie jede weitere Verarbeitung zum Maiskeimöl erfolgte in Österreich.</t>
  </si>
  <si>
    <t>Der Mais wurde nicht in Österreich geerntet und die Gewinnung des Maiskeims erfolgte nicht in Österreich. Die Maiskeime wurde in Österreich gepresst und verarbeitet.</t>
  </si>
  <si>
    <t>Der Mais wurde nicht in Österreich geerntet, der Maiskeim wurde nicht in Österreich gewonnen und das Maiskeimöl wurde nicht in Österreich gepresst. Die weitere Verarbeitung (Reinigung bzw. Raffinierung) erfolgte in Österreich.</t>
  </si>
  <si>
    <r>
      <t>Basis:</t>
    </r>
    <r>
      <rPr>
        <sz val="8"/>
        <rFont val="Arial"/>
        <family val="2"/>
      </rPr>
      <t xml:space="preserve"> n = 756 ÖsterreicherInnen, denen beim Rapsöl, Maiskeimöl oder Sonnenblumenöl eine österreichische Herkunft der Inhaltsstoffe (sehr) wichtig ist.</t>
    </r>
  </si>
  <si>
    <t>SUMME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</si>
</sst>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 #,##0.00\ [$€]_-;_-* &quot;-&quot;??\ [$€]_-;_-@_-"/>
    <numFmt numFmtId="165" formatCode="0.0%"/>
  </numFmts>
  <fonts count="27" x14ac:knownFonts="1">
    <font>
      <sz val="11"/>
      <color theme="1"/>
      <name val="Calibri"/>
      <family val="2"/>
      <scheme val="minor"/>
    </font>
    <font>
      <sz val="11"/>
      <color theme="1"/>
      <name val="Calibri"/>
      <family val="2"/>
      <scheme val="minor"/>
    </font>
    <font>
      <sz val="10"/>
      <name val="Arial"/>
      <family val="2"/>
    </font>
    <font>
      <sz val="10"/>
      <name val="Arial"/>
      <family val="2"/>
    </font>
    <font>
      <b/>
      <sz val="44"/>
      <color rgb="FF0049C0"/>
      <name val="Arial"/>
      <family val="2"/>
    </font>
    <font>
      <b/>
      <sz val="29"/>
      <color rgb="FF0049C0"/>
      <name val="Arial"/>
      <family val="2"/>
    </font>
    <font>
      <sz val="8"/>
      <color rgb="FF000000"/>
      <name val="Verdana"/>
      <family val="2"/>
    </font>
    <font>
      <sz val="8"/>
      <color rgb="FFFFFFFF"/>
      <name val="Verdana"/>
      <family val="2"/>
    </font>
    <font>
      <b/>
      <u/>
      <sz val="8"/>
      <name val="Arial"/>
      <family val="2"/>
    </font>
    <font>
      <sz val="8"/>
      <name val="Arial"/>
      <family val="2"/>
    </font>
    <font>
      <sz val="12"/>
      <color theme="1"/>
      <name val="Verdana"/>
      <family val="2"/>
    </font>
    <font>
      <sz val="8"/>
      <color theme="1"/>
      <name val="Verdana"/>
      <family val="2"/>
    </font>
    <font>
      <sz val="12"/>
      <name val="Arial"/>
      <family val="2"/>
    </font>
    <font>
      <b/>
      <u/>
      <sz val="11"/>
      <name val="Arial"/>
      <family val="2"/>
    </font>
    <font>
      <u/>
      <sz val="10"/>
      <name val="Arial"/>
      <family val="2"/>
    </font>
    <font>
      <u/>
      <sz val="11"/>
      <name val="Arial"/>
      <family val="2"/>
    </font>
    <font>
      <u/>
      <sz val="12"/>
      <name val="Arial"/>
      <family val="2"/>
    </font>
    <font>
      <sz val="11"/>
      <name val="Arial"/>
      <family val="2"/>
    </font>
    <font>
      <b/>
      <u/>
      <sz val="10"/>
      <name val="Arial"/>
      <family val="2"/>
    </font>
    <font>
      <sz val="9"/>
      <name val="Arial"/>
      <family val="2"/>
    </font>
    <font>
      <b/>
      <sz val="8"/>
      <color rgb="FFFFFFFF"/>
      <name val="Verdana"/>
      <family val="2"/>
    </font>
    <font>
      <b/>
      <sz val="9"/>
      <name val="Arial"/>
      <family val="2"/>
    </font>
    <font>
      <sz val="10"/>
      <color indexed="9"/>
      <name val="Arial"/>
      <family val="2"/>
    </font>
    <font>
      <sz val="8"/>
      <name val="Verdana"/>
      <family val="2"/>
    </font>
    <font>
      <sz val="11"/>
      <color rgb="FFFFFFFF"/>
      <name val="Arial"/>
      <family val="2"/>
    </font>
    <font>
      <i/>
      <u/>
      <sz val="8"/>
      <color rgb="FF008000"/>
      <name val="Verdana"/>
      <family val="2"/>
    </font>
    <font>
      <i/>
      <u/>
      <sz val="8"/>
      <color rgb="FFFF0000"/>
      <name val="Verdana"/>
      <family val="2"/>
    </font>
  </fonts>
  <fills count="4">
    <fill>
      <patternFill patternType="none"/>
    </fill>
    <fill>
      <patternFill patternType="gray125"/>
    </fill>
    <fill>
      <patternFill patternType="solid">
        <fgColor rgb="FF0049C0"/>
        <bgColor indexed="64"/>
      </patternFill>
    </fill>
    <fill>
      <patternFill patternType="solid">
        <fgColor rgb="FF004EBA"/>
        <bgColor indexed="64"/>
      </patternFill>
    </fill>
  </fills>
  <borders count="35">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rgb="FF000000"/>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rgb="FF000000"/>
      </top>
      <bottom/>
      <diagonal/>
    </border>
    <border>
      <left/>
      <right style="medium">
        <color indexed="64"/>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medium">
        <color rgb="FF000000"/>
      </right>
      <top/>
      <bottom/>
      <diagonal/>
    </border>
    <border>
      <left style="medium">
        <color indexed="64"/>
      </left>
      <right/>
      <top style="medium">
        <color indexed="64"/>
      </top>
      <bottom style="medium">
        <color indexed="64"/>
      </bottom>
      <diagonal/>
    </border>
  </borders>
  <cellStyleXfs count="9">
    <xf numFmtId="0" fontId="0" fillId="0" borderId="0"/>
    <xf numFmtId="0" fontId="2" fillId="0" borderId="0"/>
    <xf numFmtId="0" fontId="3" fillId="0" borderId="0"/>
    <xf numFmtId="164" fontId="3"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147">
    <xf numFmtId="0" fontId="0" fillId="0" borderId="0" xfId="0"/>
    <xf numFmtId="0" fontId="2" fillId="0" borderId="0" xfId="1"/>
    <xf numFmtId="0" fontId="3" fillId="0" borderId="0" xfId="2"/>
    <xf numFmtId="0" fontId="4" fillId="0" borderId="0" xfId="1" applyFont="1"/>
    <xf numFmtId="0" fontId="5" fillId="0" borderId="0" xfId="1" applyFont="1"/>
    <xf numFmtId="0" fontId="12" fillId="0" borderId="0" xfId="1" applyFont="1"/>
    <xf numFmtId="0" fontId="3" fillId="0" borderId="0" xfId="1" applyFont="1" applyAlignment="1">
      <alignment horizontal="left"/>
    </xf>
    <xf numFmtId="0" fontId="3" fillId="0" borderId="0" xfId="1" applyFont="1"/>
    <xf numFmtId="0" fontId="12" fillId="0" borderId="0" xfId="1" applyFont="1" applyBorder="1"/>
    <xf numFmtId="0" fontId="12" fillId="0" borderId="0" xfId="1" applyFont="1" applyAlignment="1">
      <alignment horizontal="left"/>
    </xf>
    <xf numFmtId="0" fontId="13" fillId="0" borderId="0" xfId="1" applyFont="1"/>
    <xf numFmtId="0" fontId="14" fillId="0" borderId="0" xfId="1" applyFont="1" applyAlignment="1">
      <alignment horizontal="left"/>
    </xf>
    <xf numFmtId="0" fontId="15" fillId="0" borderId="0" xfId="1" applyFont="1" applyAlignment="1">
      <alignment horizontal="left"/>
    </xf>
    <xf numFmtId="0" fontId="16" fillId="0" borderId="0" xfId="1" applyFont="1"/>
    <xf numFmtId="0" fontId="15" fillId="0" borderId="0" xfId="1" applyFont="1"/>
    <xf numFmtId="0" fontId="3" fillId="0" borderId="0" xfId="1" applyFont="1" applyBorder="1"/>
    <xf numFmtId="0" fontId="17" fillId="0" borderId="0" xfId="1" applyFont="1" applyFill="1" applyAlignment="1">
      <alignment horizontal="left"/>
    </xf>
    <xf numFmtId="0" fontId="18" fillId="0" borderId="0" xfId="1" applyFont="1" applyFill="1" applyAlignment="1">
      <alignment horizontal="left"/>
    </xf>
    <xf numFmtId="0" fontId="19" fillId="0" borderId="0" xfId="1" applyFont="1" applyFill="1" applyAlignment="1">
      <alignment horizontal="left"/>
    </xf>
    <xf numFmtId="0" fontId="19" fillId="0" borderId="0" xfId="1" applyFont="1"/>
    <xf numFmtId="0" fontId="17" fillId="0" borderId="0" xfId="1" applyFont="1" applyAlignment="1">
      <alignment wrapText="1"/>
    </xf>
    <xf numFmtId="0" fontId="17" fillId="0" borderId="0" xfId="1" applyFont="1" applyBorder="1" applyAlignment="1">
      <alignment wrapText="1"/>
    </xf>
    <xf numFmtId="0" fontId="19" fillId="0" borderId="0" xfId="1" applyFont="1" applyBorder="1" applyAlignment="1">
      <alignment horizontal="center" wrapText="1"/>
    </xf>
    <xf numFmtId="0" fontId="17" fillId="0" borderId="0" xfId="1" applyFont="1" applyBorder="1"/>
    <xf numFmtId="0" fontId="17" fillId="0" borderId="0" xfId="1" applyFont="1"/>
    <xf numFmtId="0" fontId="2" fillId="0" borderId="0" xfId="1" applyBorder="1"/>
    <xf numFmtId="0" fontId="17" fillId="0" borderId="0" xfId="1" applyFont="1" applyAlignment="1">
      <alignment horizontal="justify"/>
    </xf>
    <xf numFmtId="0" fontId="17" fillId="0" borderId="0" xfId="1" applyFont="1" applyBorder="1" applyAlignment="1">
      <alignment horizontal="justify"/>
    </xf>
    <xf numFmtId="0" fontId="17" fillId="0" borderId="0" xfId="1" applyFont="1" applyAlignment="1">
      <alignment horizontal="left"/>
    </xf>
    <xf numFmtId="0" fontId="17" fillId="0" borderId="20" xfId="1" applyFont="1" applyBorder="1" applyAlignment="1">
      <alignment horizontal="right"/>
    </xf>
    <xf numFmtId="0" fontId="17" fillId="0" borderId="1" xfId="1" applyFont="1" applyBorder="1"/>
    <xf numFmtId="0" fontId="17" fillId="0" borderId="2" xfId="1" applyFont="1" applyBorder="1"/>
    <xf numFmtId="0" fontId="17" fillId="0" borderId="12" xfId="1" applyFont="1" applyBorder="1"/>
    <xf numFmtId="0" fontId="17" fillId="0" borderId="11" xfId="1" applyFont="1" applyBorder="1"/>
    <xf numFmtId="165" fontId="17" fillId="0" borderId="0" xfId="1" applyNumberFormat="1" applyFont="1" applyBorder="1" applyAlignment="1">
      <alignment horizontal="left"/>
    </xf>
    <xf numFmtId="165" fontId="17" fillId="0" borderId="11" xfId="1" applyNumberFormat="1" applyFont="1" applyBorder="1" applyAlignment="1">
      <alignment horizontal="left"/>
    </xf>
    <xf numFmtId="0" fontId="17" fillId="0" borderId="12" xfId="1" applyFont="1" applyBorder="1" applyAlignment="1">
      <alignment horizontal="justify"/>
    </xf>
    <xf numFmtId="0" fontId="17" fillId="0" borderId="13" xfId="1" applyFont="1" applyBorder="1" applyAlignment="1">
      <alignment horizontal="justify"/>
    </xf>
    <xf numFmtId="165" fontId="17" fillId="0" borderId="14" xfId="1" applyNumberFormat="1" applyFont="1" applyBorder="1" applyAlignment="1">
      <alignment horizontal="left"/>
    </xf>
    <xf numFmtId="165" fontId="17" fillId="0" borderId="15" xfId="1" applyNumberFormat="1" applyFont="1" applyBorder="1" applyAlignment="1">
      <alignment horizontal="left"/>
    </xf>
    <xf numFmtId="0" fontId="0" fillId="0" borderId="3" xfId="0" applyBorder="1" applyAlignment="1">
      <alignment horizontal="left" wrapText="1"/>
    </xf>
    <xf numFmtId="0" fontId="20" fillId="3" borderId="4" xfId="0" applyFont="1" applyFill="1" applyBorder="1" applyAlignment="1">
      <alignment horizontal="center" wrapText="1"/>
    </xf>
    <xf numFmtId="0" fontId="21" fillId="0" borderId="5" xfId="0" applyFont="1" applyBorder="1" applyAlignment="1">
      <alignment horizontal="center" wrapText="1"/>
    </xf>
    <xf numFmtId="0" fontId="21" fillId="0" borderId="6" xfId="0" applyFont="1" applyBorder="1" applyAlignment="1">
      <alignment horizontal="center" wrapText="1"/>
    </xf>
    <xf numFmtId="0" fontId="21" fillId="0" borderId="7" xfId="0" applyFont="1" applyBorder="1" applyAlignment="1">
      <alignment horizontal="center" wrapText="1"/>
    </xf>
    <xf numFmtId="0" fontId="17" fillId="0" borderId="0" xfId="0" applyFont="1" applyBorder="1" applyAlignment="1">
      <alignment wrapText="1"/>
    </xf>
    <xf numFmtId="0" fontId="17" fillId="0" borderId="0" xfId="0" applyFont="1" applyAlignment="1">
      <alignment wrapText="1"/>
    </xf>
    <xf numFmtId="0" fontId="17" fillId="0" borderId="8" xfId="0" applyFont="1" applyBorder="1" applyAlignment="1">
      <alignment wrapText="1"/>
    </xf>
    <xf numFmtId="0" fontId="12" fillId="0" borderId="0" xfId="0" applyFont="1"/>
    <xf numFmtId="0" fontId="6" fillId="0" borderId="9" xfId="0" applyFont="1" applyBorder="1" applyAlignment="1">
      <alignment horizontal="center" wrapText="1"/>
    </xf>
    <xf numFmtId="0" fontId="7" fillId="3" borderId="3" xfId="0" applyFont="1" applyFill="1" applyBorder="1" applyAlignment="1">
      <alignment horizontal="left" wrapText="1"/>
    </xf>
    <xf numFmtId="0" fontId="7" fillId="2" borderId="9" xfId="0" applyFont="1" applyFill="1" applyBorder="1" applyAlignment="1">
      <alignment horizontal="center" wrapText="1"/>
    </xf>
    <xf numFmtId="0" fontId="17" fillId="0" borderId="0" xfId="0" applyFont="1" applyBorder="1"/>
    <xf numFmtId="0" fontId="17" fillId="0" borderId="0" xfId="0" applyFont="1"/>
    <xf numFmtId="0" fontId="17" fillId="0" borderId="8" xfId="0" applyFont="1" applyBorder="1"/>
    <xf numFmtId="0" fontId="12" fillId="0" borderId="0" xfId="0" applyFont="1" applyBorder="1"/>
    <xf numFmtId="165" fontId="3" fillId="0" borderId="0" xfId="0" applyNumberFormat="1" applyFont="1" applyFill="1" applyBorder="1" applyAlignment="1">
      <alignment horizontal="center"/>
    </xf>
    <xf numFmtId="165" fontId="3" fillId="0" borderId="11" xfId="0" applyNumberFormat="1" applyFont="1" applyFill="1" applyBorder="1" applyAlignment="1">
      <alignment horizontal="center"/>
    </xf>
    <xf numFmtId="165" fontId="3" fillId="0" borderId="14" xfId="0" applyNumberFormat="1" applyFont="1" applyFill="1" applyBorder="1" applyAlignment="1">
      <alignment horizontal="center"/>
    </xf>
    <xf numFmtId="165" fontId="3" fillId="0" borderId="15" xfId="0" applyNumberFormat="1" applyFont="1" applyFill="1" applyBorder="1" applyAlignment="1">
      <alignment horizontal="center"/>
    </xf>
    <xf numFmtId="0" fontId="12" fillId="0" borderId="16" xfId="0" applyFont="1" applyBorder="1" applyAlignment="1">
      <alignment horizontal="left"/>
    </xf>
    <xf numFmtId="0" fontId="12" fillId="0" borderId="17" xfId="0" applyFont="1" applyBorder="1" applyAlignment="1">
      <alignment horizontal="left"/>
    </xf>
    <xf numFmtId="165" fontId="3" fillId="0" borderId="16" xfId="0" applyNumberFormat="1" applyFont="1" applyFill="1" applyBorder="1" applyAlignment="1">
      <alignment horizontal="center"/>
    </xf>
    <xf numFmtId="165" fontId="3" fillId="0" borderId="17" xfId="0" applyNumberFormat="1" applyFont="1" applyFill="1" applyBorder="1" applyAlignment="1">
      <alignment horizontal="center"/>
    </xf>
    <xf numFmtId="0" fontId="10" fillId="2" borderId="10" xfId="0" applyFont="1" applyFill="1" applyBorder="1" applyAlignment="1">
      <alignment vertical="center" wrapText="1"/>
    </xf>
    <xf numFmtId="0" fontId="7" fillId="2" borderId="1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0" fillId="0" borderId="21" xfId="0" applyFont="1" applyBorder="1" applyAlignment="1">
      <alignment vertical="center" wrapText="1"/>
    </xf>
    <xf numFmtId="0" fontId="11" fillId="0" borderId="18" xfId="0" applyFont="1" applyBorder="1" applyAlignment="1">
      <alignment vertical="center" wrapText="1"/>
    </xf>
    <xf numFmtId="0" fontId="11" fillId="0" borderId="19" xfId="0" applyFont="1" applyBorder="1" applyAlignment="1">
      <alignment vertical="center" wrapText="1"/>
    </xf>
    <xf numFmtId="0" fontId="7" fillId="3" borderId="22" xfId="0" applyFont="1" applyFill="1" applyBorder="1" applyAlignment="1">
      <alignment horizontal="center" wrapText="1"/>
    </xf>
    <xf numFmtId="0" fontId="10" fillId="2" borderId="9" xfId="0" applyFont="1" applyFill="1" applyBorder="1" applyAlignment="1">
      <alignment vertical="center" wrapText="1"/>
    </xf>
    <xf numFmtId="0" fontId="8" fillId="0" borderId="0" xfId="0" applyFont="1" applyFill="1"/>
    <xf numFmtId="0" fontId="7" fillId="2" borderId="23"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0" borderId="0" xfId="0" applyFont="1" applyAlignment="1">
      <alignment horizontal="center" vertical="center" wrapText="1"/>
    </xf>
    <xf numFmtId="0" fontId="7" fillId="2" borderId="25" xfId="0" applyFont="1" applyFill="1" applyBorder="1" applyAlignment="1">
      <alignment horizontal="center" vertical="center" wrapText="1"/>
    </xf>
    <xf numFmtId="9" fontId="7" fillId="2" borderId="28" xfId="0" applyNumberFormat="1" applyFont="1" applyFill="1" applyBorder="1" applyAlignment="1">
      <alignment horizontal="center" vertical="center" wrapText="1"/>
    </xf>
    <xf numFmtId="0" fontId="7" fillId="2" borderId="29" xfId="0" applyFont="1" applyFill="1" applyBorder="1" applyAlignment="1">
      <alignment horizontal="center" vertical="center" wrapText="1"/>
    </xf>
    <xf numFmtId="9" fontId="7" fillId="2" borderId="30" xfId="0" applyNumberFormat="1" applyFont="1" applyFill="1" applyBorder="1" applyAlignment="1">
      <alignment horizontal="center" vertical="center" wrapText="1"/>
    </xf>
    <xf numFmtId="9" fontId="7" fillId="2" borderId="26" xfId="0" applyNumberFormat="1" applyFont="1" applyFill="1" applyBorder="1" applyAlignment="1">
      <alignment horizontal="center" vertical="center" wrapText="1"/>
    </xf>
    <xf numFmtId="9" fontId="7" fillId="2" borderId="23" xfId="0" applyNumberFormat="1" applyFont="1" applyFill="1" applyBorder="1" applyAlignment="1">
      <alignment horizontal="center" vertical="center" wrapText="1"/>
    </xf>
    <xf numFmtId="9" fontId="6" fillId="0" borderId="0" xfId="0" applyNumberFormat="1" applyFont="1" applyAlignment="1">
      <alignment horizontal="center" vertical="center" wrapText="1"/>
    </xf>
    <xf numFmtId="9" fontId="6" fillId="0" borderId="24" xfId="0" applyNumberFormat="1" applyFont="1" applyBorder="1" applyAlignment="1">
      <alignment horizontal="center" vertical="center" wrapText="1"/>
    </xf>
    <xf numFmtId="0" fontId="25" fillId="0" borderId="0" xfId="0" applyFont="1" applyAlignment="1">
      <alignment horizontal="center" vertical="center" wrapText="1"/>
    </xf>
    <xf numFmtId="9" fontId="25" fillId="0" borderId="0" xfId="0" applyNumberFormat="1" applyFont="1" applyAlignment="1">
      <alignment horizontal="center" vertical="center" wrapText="1"/>
    </xf>
    <xf numFmtId="0" fontId="25" fillId="0" borderId="24" xfId="0" applyFont="1" applyBorder="1" applyAlignment="1">
      <alignment horizontal="center" vertical="center" wrapText="1"/>
    </xf>
    <xf numFmtId="9" fontId="25" fillId="0" borderId="24" xfId="0" applyNumberFormat="1" applyFont="1" applyBorder="1" applyAlignment="1">
      <alignment horizontal="center" vertical="center" wrapText="1"/>
    </xf>
    <xf numFmtId="0" fontId="26" fillId="0" borderId="0" xfId="0" applyFont="1" applyAlignment="1">
      <alignment horizontal="center" vertical="center" wrapText="1"/>
    </xf>
    <xf numFmtId="9" fontId="26" fillId="0" borderId="0" xfId="0" applyNumberFormat="1" applyFont="1" applyAlignment="1">
      <alignment horizontal="center" vertical="center" wrapText="1"/>
    </xf>
    <xf numFmtId="0" fontId="7" fillId="2" borderId="31" xfId="0" applyFont="1" applyFill="1" applyBorder="1" applyAlignment="1">
      <alignment horizontal="center" vertical="center" wrapText="1"/>
    </xf>
    <xf numFmtId="9" fontId="7" fillId="2" borderId="32" xfId="0" applyNumberFormat="1" applyFont="1" applyFill="1" applyBorder="1" applyAlignment="1">
      <alignment horizontal="center" vertical="center" wrapText="1"/>
    </xf>
    <xf numFmtId="0" fontId="6" fillId="0" borderId="33" xfId="0" applyFont="1" applyBorder="1" applyAlignment="1">
      <alignment horizontal="center" vertical="center" wrapText="1"/>
    </xf>
    <xf numFmtId="9" fontId="6" fillId="0" borderId="33" xfId="0" applyNumberFormat="1" applyFont="1" applyBorder="1" applyAlignment="1">
      <alignment horizontal="center" vertical="center" wrapText="1"/>
    </xf>
    <xf numFmtId="0" fontId="25" fillId="0" borderId="33" xfId="0" applyFont="1" applyBorder="1" applyAlignment="1">
      <alignment horizontal="center" vertical="center" wrapText="1"/>
    </xf>
    <xf numFmtId="9" fontId="25" fillId="0" borderId="33" xfId="0" applyNumberFormat="1" applyFont="1" applyBorder="1" applyAlignment="1">
      <alignment horizontal="center" vertical="center" wrapText="1"/>
    </xf>
    <xf numFmtId="0" fontId="26" fillId="0" borderId="33" xfId="0" applyFont="1" applyBorder="1" applyAlignment="1">
      <alignment horizontal="center" vertical="center" wrapText="1"/>
    </xf>
    <xf numFmtId="9" fontId="26" fillId="0" borderId="33" xfId="0" applyNumberFormat="1" applyFont="1" applyBorder="1" applyAlignment="1">
      <alignment horizontal="center" vertical="center" wrapText="1"/>
    </xf>
    <xf numFmtId="9" fontId="6" fillId="0" borderId="30" xfId="0" applyNumberFormat="1" applyFont="1" applyBorder="1" applyAlignment="1">
      <alignment horizontal="center" vertical="center" wrapText="1"/>
    </xf>
    <xf numFmtId="9" fontId="6" fillId="0" borderId="26" xfId="0" applyNumberFormat="1" applyFont="1" applyBorder="1" applyAlignment="1">
      <alignment horizontal="center" vertical="center" wrapText="1"/>
    </xf>
    <xf numFmtId="9" fontId="6" fillId="0" borderId="32" xfId="0" applyNumberFormat="1" applyFont="1" applyBorder="1" applyAlignment="1">
      <alignment horizontal="center" vertical="center" wrapText="1"/>
    </xf>
    <xf numFmtId="0" fontId="26" fillId="0" borderId="24" xfId="0" applyFont="1" applyBorder="1" applyAlignment="1">
      <alignment horizontal="center" vertical="center" wrapText="1"/>
    </xf>
    <xf numFmtId="9" fontId="26" fillId="0" borderId="24" xfId="0" applyNumberFormat="1" applyFont="1" applyBorder="1" applyAlignment="1">
      <alignment horizontal="center" vertical="center" wrapText="1"/>
    </xf>
    <xf numFmtId="0" fontId="10" fillId="0" borderId="3" xfId="0" applyFont="1" applyBorder="1" applyAlignment="1">
      <alignment vertical="center" wrapText="1"/>
    </xf>
    <xf numFmtId="0" fontId="10" fillId="2" borderId="12" xfId="0" applyFont="1" applyFill="1" applyBorder="1" applyAlignment="1">
      <alignment vertical="center" wrapText="1"/>
    </xf>
    <xf numFmtId="1" fontId="23" fillId="0" borderId="9" xfId="0" applyNumberFormat="1" applyFont="1" applyBorder="1" applyAlignment="1">
      <alignment horizontal="center" wrapText="1"/>
    </xf>
    <xf numFmtId="1" fontId="23" fillId="0" borderId="12" xfId="0" applyNumberFormat="1" applyFont="1" applyBorder="1" applyAlignment="1">
      <alignment horizontal="center" wrapText="1"/>
    </xf>
    <xf numFmtId="1" fontId="23" fillId="0" borderId="13" xfId="0" applyNumberFormat="1" applyFont="1" applyBorder="1" applyAlignment="1">
      <alignment horizontal="center" wrapText="1"/>
    </xf>
    <xf numFmtId="0" fontId="0" fillId="0" borderId="24" xfId="0" applyBorder="1" applyAlignment="1">
      <alignment vertical="center" wrapText="1"/>
    </xf>
    <xf numFmtId="0" fontId="6" fillId="0" borderId="0" xfId="0"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9" fontId="6" fillId="0" borderId="0" xfId="0" applyNumberFormat="1" applyFont="1" applyBorder="1" applyAlignment="1">
      <alignment horizontal="center" vertical="center" wrapText="1"/>
    </xf>
    <xf numFmtId="0" fontId="11" fillId="0" borderId="12" xfId="0" applyFont="1" applyBorder="1" applyAlignment="1">
      <alignment horizontal="center" vertical="center"/>
    </xf>
    <xf numFmtId="9" fontId="11" fillId="0" borderId="12" xfId="8" applyFont="1" applyBorder="1" applyAlignment="1">
      <alignment horizontal="center" vertical="center"/>
    </xf>
    <xf numFmtId="9" fontId="11" fillId="0" borderId="13" xfId="8" applyFont="1" applyBorder="1" applyAlignment="1">
      <alignment horizontal="center" vertical="center"/>
    </xf>
    <xf numFmtId="0" fontId="11" fillId="0" borderId="9" xfId="0" applyFont="1" applyBorder="1" applyAlignment="1">
      <alignment horizontal="center" vertical="center"/>
    </xf>
    <xf numFmtId="0" fontId="6" fillId="0" borderId="9" xfId="0" applyFont="1" applyFill="1" applyBorder="1" applyAlignment="1">
      <alignment horizontal="center" vertical="center" wrapText="1"/>
    </xf>
    <xf numFmtId="0" fontId="11" fillId="0" borderId="12" xfId="0" applyFont="1" applyBorder="1"/>
    <xf numFmtId="2" fontId="11" fillId="0" borderId="12" xfId="0" applyNumberFormat="1" applyFont="1" applyBorder="1" applyAlignment="1">
      <alignment horizontal="center"/>
    </xf>
    <xf numFmtId="0" fontId="11" fillId="0" borderId="13" xfId="0" applyFont="1" applyBorder="1"/>
    <xf numFmtId="0" fontId="11" fillId="0" borderId="9" xfId="0" applyFont="1" applyBorder="1"/>
    <xf numFmtId="0" fontId="7" fillId="2" borderId="27" xfId="0" applyFont="1" applyFill="1" applyBorder="1" applyAlignment="1">
      <alignment horizontal="center" vertical="center" wrapText="1"/>
    </xf>
    <xf numFmtId="165" fontId="22" fillId="3" borderId="16" xfId="0" applyNumberFormat="1" applyFont="1" applyFill="1" applyBorder="1" applyAlignment="1">
      <alignment horizontal="center"/>
    </xf>
    <xf numFmtId="165" fontId="22" fillId="3" borderId="17" xfId="0" applyNumberFormat="1" applyFont="1" applyFill="1" applyBorder="1" applyAlignment="1">
      <alignment horizontal="center"/>
    </xf>
    <xf numFmtId="0" fontId="10" fillId="0" borderId="9" xfId="0" applyFont="1" applyBorder="1" applyAlignment="1">
      <alignment horizontal="left" wrapText="1"/>
    </xf>
    <xf numFmtId="0" fontId="8" fillId="0" borderId="0" xfId="1" applyFont="1" applyFill="1" applyAlignment="1">
      <alignment horizontal="left"/>
    </xf>
    <xf numFmtId="9" fontId="26" fillId="0" borderId="26" xfId="0" applyNumberFormat="1" applyFont="1" applyBorder="1" applyAlignment="1">
      <alignment horizontal="center" vertical="center" wrapText="1"/>
    </xf>
    <xf numFmtId="9" fontId="25" fillId="0" borderId="26" xfId="0" applyNumberFormat="1" applyFont="1" applyBorder="1" applyAlignment="1">
      <alignment horizontal="center" vertical="center" wrapText="1"/>
    </xf>
    <xf numFmtId="9" fontId="26" fillId="0" borderId="30" xfId="0" applyNumberFormat="1" applyFont="1" applyBorder="1" applyAlignment="1">
      <alignment horizontal="center" vertical="center" wrapText="1"/>
    </xf>
    <xf numFmtId="2" fontId="11" fillId="0" borderId="12" xfId="0" applyNumberFormat="1" applyFont="1" applyBorder="1"/>
    <xf numFmtId="0" fontId="7" fillId="2" borderId="9" xfId="0" applyFont="1" applyFill="1" applyBorder="1" applyAlignment="1">
      <alignment horizontal="center"/>
    </xf>
    <xf numFmtId="0" fontId="7" fillId="2" borderId="13" xfId="0" applyFont="1" applyFill="1" applyBorder="1"/>
    <xf numFmtId="2" fontId="7" fillId="2" borderId="9" xfId="0" applyNumberFormat="1" applyFont="1" applyFill="1" applyBorder="1" applyAlignment="1">
      <alignment horizontal="center"/>
    </xf>
    <xf numFmtId="0" fontId="6" fillId="0" borderId="12" xfId="0" applyFont="1" applyFill="1" applyBorder="1" applyAlignment="1">
      <alignment horizontal="center" vertical="center" wrapText="1"/>
    </xf>
    <xf numFmtId="0" fontId="7" fillId="2" borderId="9" xfId="0" applyFont="1" applyFill="1" applyBorder="1" applyAlignment="1">
      <alignment horizontal="center" vertical="center"/>
    </xf>
    <xf numFmtId="9" fontId="7" fillId="2" borderId="13" xfId="8" applyFont="1" applyFill="1" applyBorder="1" applyAlignment="1">
      <alignment horizontal="center" vertical="center"/>
    </xf>
    <xf numFmtId="0" fontId="11" fillId="0" borderId="23" xfId="0" applyFont="1" applyBorder="1" applyAlignment="1">
      <alignment vertical="center" wrapText="1"/>
    </xf>
    <xf numFmtId="0" fontId="24" fillId="2" borderId="3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1" fillId="0" borderId="28" xfId="0" applyFont="1" applyBorder="1" applyAlignment="1">
      <alignment vertical="center" wrapText="1"/>
    </xf>
    <xf numFmtId="0" fontId="10" fillId="0" borderId="29" xfId="0" applyFont="1" applyBorder="1" applyAlignment="1">
      <alignment horizontal="left" vertical="center" wrapText="1"/>
    </xf>
    <xf numFmtId="0" fontId="10" fillId="0" borderId="25" xfId="0" applyFont="1" applyBorder="1" applyAlignment="1">
      <alignment horizontal="left" vertical="center" wrapText="1"/>
    </xf>
    <xf numFmtId="0" fontId="10" fillId="0" borderId="31" xfId="0" applyFont="1" applyBorder="1" applyAlignment="1">
      <alignment horizontal="left" vertical="center" wrapText="1"/>
    </xf>
    <xf numFmtId="0" fontId="7" fillId="2" borderId="27" xfId="0" applyFont="1" applyFill="1" applyBorder="1" applyAlignment="1">
      <alignment horizontal="center" vertical="center" wrapText="1"/>
    </xf>
    <xf numFmtId="0" fontId="7" fillId="2" borderId="28" xfId="0" applyFont="1" applyFill="1" applyBorder="1" applyAlignment="1">
      <alignment horizontal="center" vertical="center" wrapText="1"/>
    </xf>
  </cellXfs>
  <cellStyles count="9">
    <cellStyle name="Euro" xfId="3" xr:uid="{00000000-0005-0000-0000-000000000000}"/>
    <cellStyle name="Prozent" xfId="8" builtinId="5"/>
    <cellStyle name="Standard" xfId="0" builtinId="0"/>
    <cellStyle name="Standard 2" xfId="1" xr:uid="{00000000-0005-0000-0000-000002000000}"/>
    <cellStyle name="Standard 2 2" xfId="2" xr:uid="{00000000-0005-0000-0000-000003000000}"/>
    <cellStyle name="Standard 3" xfId="4" xr:uid="{00000000-0005-0000-0000-000004000000}"/>
    <cellStyle name="Standard 4" xfId="5" xr:uid="{00000000-0005-0000-0000-000005000000}"/>
    <cellStyle name="Standard 5" xfId="6" xr:uid="{00000000-0005-0000-0000-000006000000}"/>
    <cellStyle name="Standard 6" xfId="7" xr:uid="{00000000-0005-0000-0000-000007000000}"/>
  </cellStyles>
  <dxfs count="0"/>
  <tableStyles count="0" defaultTableStyle="TableStyleMedium9" defaultPivotStyle="PivotStyleLight16"/>
  <colors>
    <mruColors>
      <color rgb="FFFFFFFF"/>
      <color rgb="FF0049C0"/>
      <color rgb="FF00957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worksheet" Target="worksheets/sheet8.xml"></Relationship><Relationship Id="rId13" Type="http://schemas.openxmlformats.org/officeDocument/2006/relationships/worksheet" Target="worksheets/sheet13.xml"></Relationship><Relationship Id="rId18" Type="http://schemas.openxmlformats.org/officeDocument/2006/relationships/worksheet" Target="worksheets/sheet18.xml"></Relationship><Relationship Id="rId3" Type="http://schemas.openxmlformats.org/officeDocument/2006/relationships/worksheet" Target="worksheets/sheet3.xml"></Relationship><Relationship Id="rId21" Type="http://schemas.openxmlformats.org/officeDocument/2006/relationships/sharedStrings" Target="sharedStrings.xml"></Relationship><Relationship Id="rId7" Type="http://schemas.openxmlformats.org/officeDocument/2006/relationships/worksheet" Target="worksheets/sheet7.xml"></Relationship><Relationship Id="rId12" Type="http://schemas.openxmlformats.org/officeDocument/2006/relationships/worksheet" Target="worksheets/sheet12.xml"></Relationship><Relationship Id="rId17" Type="http://schemas.openxmlformats.org/officeDocument/2006/relationships/worksheet" Target="worksheets/sheet17.xml"></Relationship><Relationship Id="rId2" Type="http://schemas.openxmlformats.org/officeDocument/2006/relationships/worksheet" Target="worksheets/sheet2.xml"></Relationship><Relationship Id="rId16" Type="http://schemas.openxmlformats.org/officeDocument/2006/relationships/worksheet" Target="worksheets/sheet16.xml"></Relationship><Relationship Id="rId20" Type="http://schemas.openxmlformats.org/officeDocument/2006/relationships/styles" Target="styles.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worksheet" Target="worksheets/sheet11.xml"></Relationship><Relationship Id="rId5" Type="http://schemas.openxmlformats.org/officeDocument/2006/relationships/worksheet" Target="worksheets/sheet5.xml"></Relationship><Relationship Id="rId15" Type="http://schemas.openxmlformats.org/officeDocument/2006/relationships/worksheet" Target="worksheets/sheet15.xml"></Relationship><Relationship Id="rId10" Type="http://schemas.openxmlformats.org/officeDocument/2006/relationships/worksheet" Target="worksheets/sheet10.xml"></Relationship><Relationship Id="rId19" Type="http://schemas.openxmlformats.org/officeDocument/2006/relationships/theme" Target="theme/theme1.xml"></Relationship><Relationship Id="rId4" Type="http://schemas.openxmlformats.org/officeDocument/2006/relationships/worksheet" Target="worksheets/sheet4.xml"></Relationship><Relationship Id="rId9" Type="http://schemas.openxmlformats.org/officeDocument/2006/relationships/worksheet" Target="worksheets/sheet9.xml"></Relationship><Relationship Id="rId14" Type="http://schemas.openxmlformats.org/officeDocument/2006/relationships/worksheet" Target="worksheets/sheet14.xml"></Relationship><Relationship Id="rId22" Type="http://schemas.openxmlformats.org/officeDocument/2006/relationships/calcChain" Target="calcChain.xml"></Relationship><Relationship Id="rId23" Type="http://schemas.openxmlformats.org/officeDocument/2006/relationships/customXml" Target="../customXml/item1.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19</xdr:row>
      <xdr:rowOff>0</xdr:rowOff>
    </xdr:from>
    <xdr:to>
      <xdr:col>0</xdr:col>
      <xdr:colOff>0</xdr:colOff>
      <xdr:row>41</xdr:row>
      <xdr:rowOff>38100</xdr:rowOff>
    </xdr:to>
    <xdr:pic>
      <xdr:nvPicPr>
        <xdr:cNvPr id="2" name="Picture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3076575"/>
          <a:ext cx="0" cy="5295900"/>
        </a:xfrm>
        <a:prstGeom prst="rect">
          <a:avLst/>
        </a:prstGeom>
        <a:noFill/>
        <a:ln w="9525">
          <a:noFill/>
          <a:miter lim="800000"/>
          <a:headEnd/>
          <a:tailEnd/>
        </a:ln>
      </xdr:spPr>
    </xdr:pic>
    <xdr:clientData/>
  </xdr:twoCellAnchor>
  <xdr:twoCellAnchor>
    <xdr:from>
      <xdr:col>0</xdr:col>
      <xdr:colOff>0</xdr:colOff>
      <xdr:row>0</xdr:row>
      <xdr:rowOff>19050</xdr:rowOff>
    </xdr:from>
    <xdr:to>
      <xdr:col>0</xdr:col>
      <xdr:colOff>0</xdr:colOff>
      <xdr:row>4</xdr:row>
      <xdr:rowOff>0</xdr:rowOff>
    </xdr:to>
    <xdr:pic>
      <xdr:nvPicPr>
        <xdr:cNvPr id="3" name="Picture 3" descr="BriefPDFBackKFolger">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0" y="19050"/>
          <a:ext cx="0" cy="628650"/>
        </a:xfrm>
        <a:prstGeom prst="rect">
          <a:avLst/>
        </a:prstGeom>
        <a:noFill/>
        <a:ln w="9525">
          <a:noFill/>
          <a:miter lim="800000"/>
          <a:headEnd/>
          <a:tailEnd/>
        </a:ln>
      </xdr:spPr>
    </xdr:pic>
    <xdr:clientData/>
  </xdr:twoCellAnchor>
  <xdr:twoCellAnchor editAs="oneCell">
    <xdr:from>
      <xdr:col>0</xdr:col>
      <xdr:colOff>2905125</xdr:colOff>
      <xdr:row>7</xdr:row>
      <xdr:rowOff>28575</xdr:rowOff>
    </xdr:from>
    <xdr:to>
      <xdr:col>0</xdr:col>
      <xdr:colOff>7553325</xdr:colOff>
      <xdr:row>62</xdr:row>
      <xdr:rowOff>66675</xdr:rowOff>
    </xdr:to>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2905125" y="1162050"/>
          <a:ext cx="4648200" cy="10639425"/>
        </a:xfrm>
        <a:prstGeom prst="rect">
          <a:avLst/>
        </a:prstGeom>
        <a:noFill/>
        <a:ln w="9525">
          <a:noFill/>
          <a:miter lim="800000"/>
          <a:headEnd/>
          <a:tailEnd/>
        </a:ln>
      </xdr:spPr>
      <xdr:txBody>
        <a:bodyPr vertOverflow="clip" wrap="square" lIns="73152" tIns="59436" rIns="73152" bIns="0" anchor="t" upright="1"/>
        <a:lstStyle/>
        <a:p>
          <a:pPr algn="ctr" rtl="0">
            <a:defRPr sz="1000"/>
          </a:pPr>
          <a:endParaRPr lang="de-AT" sz="1000" b="0" i="0" u="none" strike="noStrike" baseline="0">
            <a:solidFill>
              <a:srgbClr val="000000"/>
            </a:solidFill>
            <a:latin typeface="Arial"/>
            <a:cs typeface="Arial"/>
          </a:endParaRPr>
        </a:p>
      </xdr:txBody>
    </xdr:sp>
    <xdr:clientData/>
  </xdr:twoCellAnchor>
  <xdr:twoCellAnchor>
    <xdr:from>
      <xdr:col>0</xdr:col>
      <xdr:colOff>0</xdr:colOff>
      <xdr:row>0</xdr:row>
      <xdr:rowOff>0</xdr:rowOff>
    </xdr:from>
    <xdr:to>
      <xdr:col>0</xdr:col>
      <xdr:colOff>8388000</xdr:colOff>
      <xdr:row>67</xdr:row>
      <xdr:rowOff>20054</xdr:rowOff>
    </xdr:to>
    <xdr:grpSp>
      <xdr:nvGrpSpPr>
        <xdr:cNvPr id="5" name="Gruppieren 4">
          <a:extLst>
            <a:ext uri="{FF2B5EF4-FFF2-40B4-BE49-F238E27FC236}">
              <a16:creationId xmlns:a16="http://schemas.microsoft.com/office/drawing/2014/main" id="{00000000-0008-0000-0000-000005000000}"/>
            </a:ext>
          </a:extLst>
        </xdr:cNvPr>
        <xdr:cNvGrpSpPr/>
      </xdr:nvGrpSpPr>
      <xdr:grpSpPr>
        <a:xfrm>
          <a:off x="0" y="0"/>
          <a:ext cx="8388000" cy="12647483"/>
          <a:chOff x="0" y="0"/>
          <a:chExt cx="8388000" cy="12564479"/>
        </a:xfrm>
      </xdr:grpSpPr>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0" y="0"/>
            <a:ext cx="8388000" cy="12564479"/>
          </a:xfrm>
          <a:prstGeom prst="rect">
            <a:avLst/>
          </a:prstGeom>
          <a:noFill/>
          <a:ln w="1">
            <a:noFill/>
            <a:miter lim="800000"/>
            <a:headEnd/>
            <a:tailEnd type="none" w="med" len="med"/>
          </a:ln>
          <a:effectLst/>
        </xdr:spPr>
      </xdr:pic>
      <xdr:sp macro="" textlink="">
        <xdr:nvSpPr>
          <xdr:cNvPr id="7" name="Text Box 10">
            <a:extLst>
              <a:ext uri="{FF2B5EF4-FFF2-40B4-BE49-F238E27FC236}">
                <a16:creationId xmlns:a16="http://schemas.microsoft.com/office/drawing/2014/main" id="{00000000-0008-0000-0000-000007000000}"/>
              </a:ext>
            </a:extLst>
          </xdr:cNvPr>
          <xdr:cNvSpPr txBox="1">
            <a:spLocks noChangeArrowheads="1"/>
          </xdr:cNvSpPr>
        </xdr:nvSpPr>
        <xdr:spPr bwMode="auto">
          <a:xfrm>
            <a:off x="600075" y="1076325"/>
            <a:ext cx="7048500" cy="11268075"/>
          </a:xfrm>
          <a:prstGeom prst="rect">
            <a:avLst/>
          </a:prstGeom>
          <a:noFill/>
          <a:ln w="9525">
            <a:noFill/>
            <a:miter lim="800000"/>
            <a:headEnd/>
            <a:tailEnd/>
          </a:ln>
        </xdr:spPr>
        <xdr:txBody>
          <a:bodyPr vertOverflow="clip" wrap="square" lIns="73152" tIns="59436" rIns="73152" bIns="0" anchor="t" upright="1"/>
          <a:lstStyle/>
          <a:p>
            <a:pPr algn="ctr" rtl="0">
              <a:defRPr sz="1000"/>
            </a:pPr>
            <a:endParaRPr lang="de-AT" sz="3500" b="1" i="0" u="none" strike="noStrike" baseline="0">
              <a:solidFill>
                <a:srgbClr val="339966"/>
              </a:solidFill>
              <a:latin typeface="Arial"/>
              <a:cs typeface="Arial"/>
            </a:endParaRPr>
          </a:p>
          <a:p>
            <a:pPr algn="ctr" rtl="0">
              <a:defRPr sz="1000"/>
            </a:pPr>
            <a:endParaRPr lang="de-AT" sz="3500" b="1" i="0" u="none" strike="noStrike" baseline="0">
              <a:solidFill>
                <a:srgbClr val="339966"/>
              </a:solidFill>
              <a:latin typeface="Arial"/>
              <a:cs typeface="Arial"/>
            </a:endParaRPr>
          </a:p>
          <a:p>
            <a:pPr algn="ctr" rtl="0">
              <a:defRPr sz="1000"/>
            </a:pPr>
            <a:endParaRPr lang="de-AT" sz="3200" b="1" i="0" u="none" strike="noStrike" baseline="0">
              <a:solidFill>
                <a:srgbClr val="0049C0"/>
              </a:solidFill>
              <a:latin typeface="Arial"/>
              <a:ea typeface="+mn-ea"/>
              <a:cs typeface="Arial"/>
            </a:endParaRPr>
          </a:p>
          <a:p>
            <a:pPr algn="ctr" rtl="0"/>
            <a:r>
              <a:rPr lang="de-AT" sz="4000" b="1" i="0" u="none" strike="noStrike" baseline="0">
                <a:solidFill>
                  <a:srgbClr val="0049C0"/>
                </a:solidFill>
                <a:latin typeface="Arial"/>
                <a:ea typeface="+mn-ea"/>
                <a:cs typeface="Arial"/>
              </a:rPr>
              <a:t>Online B2C-Befragung </a:t>
            </a:r>
          </a:p>
          <a:p>
            <a:pPr marL="0" marR="0" indent="0" algn="ctr" defTabSz="914400" rtl="0" eaLnBrk="1" fontAlgn="auto" latinLnBrk="0" hangingPunct="1">
              <a:lnSpc>
                <a:spcPct val="100000"/>
              </a:lnSpc>
              <a:spcBef>
                <a:spcPts val="0"/>
              </a:spcBef>
              <a:spcAft>
                <a:spcPts val="0"/>
              </a:spcAft>
              <a:buClrTx/>
              <a:buSzTx/>
              <a:buFontTx/>
              <a:buNone/>
              <a:tabLst/>
              <a:defRPr/>
            </a:pPr>
            <a:br>
              <a:rPr lang="de-AT" sz="4000" b="1" i="0" u="none" strike="noStrike" baseline="0">
                <a:solidFill>
                  <a:srgbClr val="0049C0"/>
                </a:solidFill>
                <a:latin typeface="Arial"/>
                <a:ea typeface="+mn-ea"/>
                <a:cs typeface="Arial"/>
              </a:rPr>
            </a:br>
            <a:r>
              <a:rPr lang="de-AT" sz="4000" b="1" i="0" u="none" strike="noStrike" baseline="0">
                <a:solidFill>
                  <a:srgbClr val="0049C0"/>
                </a:solidFill>
                <a:latin typeface="Arial"/>
                <a:ea typeface="+mn-ea"/>
                <a:cs typeface="Arial"/>
              </a:rPr>
              <a:t>Herkunftskennzeichnung bei Lebensmitteln</a:t>
            </a:r>
          </a:p>
          <a:p>
            <a:pPr marL="0" marR="0" indent="0" algn="ctr" defTabSz="914400" rtl="0" eaLnBrk="1" fontAlgn="auto" latinLnBrk="0" hangingPunct="1">
              <a:lnSpc>
                <a:spcPct val="100000"/>
              </a:lnSpc>
              <a:spcBef>
                <a:spcPts val="0"/>
              </a:spcBef>
              <a:spcAft>
                <a:spcPts val="0"/>
              </a:spcAft>
              <a:buClrTx/>
              <a:buSzTx/>
              <a:buFontTx/>
              <a:buNone/>
              <a:tabLst/>
              <a:defRPr/>
            </a:pPr>
            <a:endParaRPr lang="de-AT" sz="2800" b="0" i="1" u="none" strike="noStrike" baseline="0">
              <a:solidFill>
                <a:srgbClr val="333399"/>
              </a:solidFill>
              <a:latin typeface="Arial"/>
              <a:cs typeface="Arial"/>
            </a:endParaRPr>
          </a:p>
          <a:p>
            <a:pPr algn="ctr" rtl="0">
              <a:defRPr sz="1000"/>
            </a:pPr>
            <a:r>
              <a:rPr lang="de-AT" sz="2000" b="1" i="0" u="none" strike="noStrike" baseline="0">
                <a:solidFill>
                  <a:srgbClr val="0049C0"/>
                </a:solidFill>
                <a:latin typeface="Arial"/>
                <a:ea typeface="+mn-ea"/>
                <a:cs typeface="Arial"/>
              </a:rPr>
              <a:t>exklusiv für</a:t>
            </a:r>
          </a:p>
          <a:p>
            <a:pPr algn="ctr" rtl="0">
              <a:defRPr sz="1000"/>
            </a:pPr>
            <a:endParaRPr lang="de-AT" sz="2800" b="0" i="1" u="none" strike="noStrike" baseline="0">
              <a:solidFill>
                <a:srgbClr val="333399"/>
              </a:solidFill>
              <a:latin typeface="Arial"/>
              <a:cs typeface="Arial"/>
            </a:endParaRPr>
          </a:p>
          <a:p>
            <a:pPr algn="ctr" rtl="0">
              <a:defRPr sz="1000"/>
            </a:pPr>
            <a:endParaRPr lang="de-AT" sz="2800" b="0" i="1" u="none" strike="noStrike" baseline="0">
              <a:solidFill>
                <a:srgbClr val="333399"/>
              </a:solidFill>
              <a:latin typeface="Arial"/>
              <a:cs typeface="Arial"/>
            </a:endParaRPr>
          </a:p>
          <a:p>
            <a:pPr algn="ctr" rtl="0">
              <a:defRPr sz="1000"/>
            </a:pPr>
            <a:endParaRPr lang="de-AT" sz="2800" b="0" i="1" u="none" strike="noStrike" baseline="0">
              <a:solidFill>
                <a:srgbClr val="333399"/>
              </a:solidFill>
              <a:latin typeface="Arial"/>
              <a:cs typeface="Arial"/>
            </a:endParaRPr>
          </a:p>
          <a:p>
            <a:pPr algn="ctr" rtl="0">
              <a:defRPr sz="1000"/>
            </a:pPr>
            <a:endParaRPr lang="de-AT" sz="2800" b="0" i="1" u="none" strike="noStrike" baseline="0">
              <a:solidFill>
                <a:srgbClr val="333399"/>
              </a:solidFill>
              <a:latin typeface="Arial"/>
              <a:cs typeface="Arial"/>
            </a:endParaRPr>
          </a:p>
          <a:p>
            <a:pPr algn="ctr" rtl="0">
              <a:defRPr sz="1000"/>
            </a:pPr>
            <a:endParaRPr lang="de-AT" sz="2800" b="0" i="1" u="none" strike="noStrike" baseline="0">
              <a:solidFill>
                <a:srgbClr val="333399"/>
              </a:solidFill>
              <a:latin typeface="Arial"/>
              <a:cs typeface="Arial"/>
            </a:endParaRPr>
          </a:p>
          <a:p>
            <a:pPr algn="ctr" rtl="0">
              <a:defRPr sz="1000"/>
            </a:pPr>
            <a:endParaRPr lang="de-AT" sz="4400" b="1" i="0" u="none" strike="noStrike" baseline="0">
              <a:solidFill>
                <a:srgbClr val="0049C0"/>
              </a:solidFill>
              <a:latin typeface="Arial"/>
              <a:cs typeface="Arial"/>
            </a:endParaRPr>
          </a:p>
          <a:p>
            <a:pPr algn="ctr" rtl="0">
              <a:defRPr sz="1000"/>
            </a:pPr>
            <a:r>
              <a:rPr lang="de-AT" sz="4400" b="1" i="0" u="none" strike="noStrike" baseline="0">
                <a:solidFill>
                  <a:srgbClr val="0049C0"/>
                </a:solidFill>
                <a:latin typeface="Arial"/>
                <a:cs typeface="Arial"/>
              </a:rPr>
              <a:t>August 2022</a:t>
            </a:r>
          </a:p>
          <a:p>
            <a:pPr algn="ctr" rtl="0">
              <a:defRPr sz="1000"/>
            </a:pPr>
            <a:endParaRPr lang="de-AT" sz="3600" b="0" i="0" u="none" strike="noStrike" baseline="0">
              <a:solidFill>
                <a:srgbClr val="0049C0"/>
              </a:solidFill>
              <a:latin typeface="Arial"/>
              <a:cs typeface="Arial"/>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de-AT" sz="2400" b="0" i="0" u="none" strike="noStrike" baseline="0">
              <a:solidFill>
                <a:srgbClr val="0049C0"/>
              </a:solidFill>
              <a:latin typeface="Arial"/>
              <a:ea typeface="+mn-ea"/>
              <a:cs typeface="Arial"/>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de-AT" sz="2400" b="0" i="1" u="none" strike="noStrike" baseline="0">
              <a:solidFill>
                <a:srgbClr val="333399"/>
              </a:solidFill>
              <a:latin typeface="Arial"/>
              <a:ea typeface="+mn-ea"/>
              <a:cs typeface="Arial"/>
            </a:endParaRPr>
          </a:p>
          <a:p>
            <a:pPr marL="0" marR="0" indent="0" algn="ctr" defTabSz="914400" rtl="0" eaLnBrk="1" fontAlgn="auto" latinLnBrk="0" hangingPunct="1">
              <a:lnSpc>
                <a:spcPct val="100000"/>
              </a:lnSpc>
              <a:spcBef>
                <a:spcPts val="0"/>
              </a:spcBef>
              <a:spcAft>
                <a:spcPts val="0"/>
              </a:spcAft>
              <a:buClrTx/>
              <a:buSzTx/>
              <a:buFontTx/>
              <a:buNone/>
              <a:tabLst/>
              <a:defRPr sz="1000"/>
            </a:pPr>
            <a:endParaRPr lang="de-AT" sz="2400" b="0" i="1" u="none" strike="noStrike" baseline="0">
              <a:solidFill>
                <a:srgbClr val="333399"/>
              </a:solidFill>
              <a:latin typeface="Arial"/>
              <a:ea typeface="+mn-ea"/>
              <a:cs typeface="Arial"/>
            </a:endParaRPr>
          </a:p>
          <a:p>
            <a:pPr algn="ctr" rtl="0">
              <a:defRPr sz="1000"/>
            </a:pPr>
            <a:endParaRPr lang="de-AT" sz="2400" b="0" i="1" u="none" strike="noStrike" baseline="0">
              <a:solidFill>
                <a:srgbClr val="333399"/>
              </a:solidFill>
              <a:latin typeface="Arial"/>
              <a:cs typeface="Arial"/>
            </a:endParaRPr>
          </a:p>
          <a:p>
            <a:pPr algn="ctr" rtl="0">
              <a:defRPr sz="1000"/>
            </a:pPr>
            <a:endParaRPr lang="de-AT" sz="1000" b="0" i="1" u="none" strike="noStrike" baseline="0">
              <a:solidFill>
                <a:srgbClr val="000000"/>
              </a:solidFill>
              <a:latin typeface="Arial"/>
              <a:cs typeface="Arial"/>
            </a:endParaRPr>
          </a:p>
          <a:p>
            <a:pPr algn="ctr" rtl="0">
              <a:defRPr sz="1000"/>
            </a:pPr>
            <a:r>
              <a:rPr lang="de-AT" sz="1000" b="0" i="1" u="none" strike="noStrike" baseline="0">
                <a:solidFill>
                  <a:srgbClr val="000000"/>
                </a:solidFill>
                <a:latin typeface="Arial"/>
                <a:cs typeface="Arial"/>
              </a:rPr>
              <a:t>  </a:t>
            </a:r>
            <a:r>
              <a:rPr lang="de-AT" sz="4800" b="0" i="1" u="sng" strike="noStrike" baseline="0">
                <a:solidFill>
                  <a:schemeClr val="bg1"/>
                </a:solidFill>
                <a:latin typeface="Arial"/>
                <a:cs typeface="Arial"/>
              </a:rPr>
              <a:t>Tabellenband</a:t>
            </a:r>
            <a:endParaRPr lang="de-AT" sz="6000" b="0" i="1" u="sng" strike="noStrike" baseline="0">
              <a:solidFill>
                <a:schemeClr val="bg1"/>
              </a:solidFill>
              <a:latin typeface="Arial"/>
              <a:cs typeface="Arial"/>
            </a:endParaRPr>
          </a:p>
          <a:p>
            <a:pPr algn="ctr" rtl="0">
              <a:defRPr sz="1000"/>
            </a:pPr>
            <a:endParaRPr lang="de-AT" sz="1000" b="0" i="0" u="none" strike="noStrike" baseline="0">
              <a:solidFill>
                <a:srgbClr val="000000"/>
              </a:solidFill>
              <a:latin typeface="Arial"/>
              <a:cs typeface="Arial"/>
            </a:endParaRPr>
          </a:p>
          <a:p>
            <a:pPr algn="ctr" rtl="0">
              <a:defRPr sz="1000"/>
            </a:pPr>
            <a:endParaRPr lang="de-AT" sz="1000" b="0" i="0" u="none" strike="noStrike" baseline="0">
              <a:solidFill>
                <a:srgbClr val="000000"/>
              </a:solidFill>
              <a:latin typeface="Arial"/>
              <a:cs typeface="Arial"/>
            </a:endParaRPr>
          </a:p>
        </xdr:txBody>
      </xdr:sp>
    </xdr:grpSp>
    <xdr:clientData/>
  </xdr:twoCellAnchor>
  <xdr:twoCellAnchor editAs="oneCell">
    <xdr:from>
      <xdr:col>0</xdr:col>
      <xdr:colOff>2429271</xdr:colOff>
      <xdr:row>34</xdr:row>
      <xdr:rowOff>110460</xdr:rowOff>
    </xdr:from>
    <xdr:to>
      <xdr:col>0</xdr:col>
      <xdr:colOff>6515496</xdr:colOff>
      <xdr:row>36</xdr:row>
      <xdr:rowOff>54671</xdr:rowOff>
    </xdr:to>
    <xdr:pic>
      <xdr:nvPicPr>
        <xdr:cNvPr id="10" name="Grafik 9">
          <a:extLst>
            <a:ext uri="{FF2B5EF4-FFF2-40B4-BE49-F238E27FC236}">
              <a16:creationId xmlns:a16="http://schemas.microsoft.com/office/drawing/2014/main" id="{9D42B62F-9FB3-4F6A-BBBF-8C98CD8A0400}"/>
            </a:ext>
          </a:extLst>
        </xdr:cNvPr>
        <xdr:cNvPicPr>
          <a:picLocks noChangeAspect="1"/>
        </xdr:cNvPicPr>
      </xdr:nvPicPr>
      <xdr:blipFill>
        <a:blip xmlns:r="http://schemas.openxmlformats.org/officeDocument/2006/relationships" r:embed="rId4"/>
        <a:stretch>
          <a:fillRect/>
        </a:stretch>
      </xdr:blipFill>
      <xdr:spPr>
        <a:xfrm>
          <a:off x="2429271" y="6206460"/>
          <a:ext cx="4086225" cy="111442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F32:G37"/>
  <sheetViews>
    <sheetView tabSelected="1" zoomScale="70" zoomScaleNormal="70" workbookViewId="0">
      <selection activeCell="F32" sqref="F32"/>
    </sheetView>
  </sheetViews>
  <sheetFormatPr baseColWidth="10" defaultRowHeight="12.75" x14ac:dyDescent="0.2"/>
  <cols>
    <col min="1" max="1" width="125.85546875" style="2" customWidth="1"/>
    <col min="2" max="2" width="1.140625" style="2" customWidth="1"/>
    <col min="3" max="16384" width="11.42578125" style="2"/>
  </cols>
  <sheetData>
    <row r="32" spans="6:6" x14ac:dyDescent="0.2">
      <c r="F32" s="1"/>
    </row>
    <row r="34" spans="7:7" ht="55.5" x14ac:dyDescent="0.75">
      <c r="G34" s="3"/>
    </row>
    <row r="35" spans="7:7" ht="55.5" x14ac:dyDescent="0.75">
      <c r="G35" s="3"/>
    </row>
    <row r="36" spans="7:7" ht="36.75" x14ac:dyDescent="0.5">
      <c r="G36" s="4"/>
    </row>
    <row r="37" spans="7:7" ht="36.75" x14ac:dyDescent="0.5">
      <c r="G37" s="4"/>
    </row>
  </sheetData>
  <pageMargins left="0.15748031496062992" right="0.15748031496062992" top="0.19685039370078741" bottom="0.19685039370078741" header="0" footer="0"/>
  <pageSetup paperSize="9" scale="8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B5481-865E-4C33-9F0B-A23BF2AE44A6}">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95</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458</v>
      </c>
      <c r="F6" s="76">
        <v>312</v>
      </c>
      <c r="G6" s="76">
        <v>150</v>
      </c>
      <c r="H6" s="76">
        <v>47</v>
      </c>
      <c r="I6" s="90">
        <v>33</v>
      </c>
      <c r="J6" s="133">
        <f>(E6*1+F6*2+G6*3+H6*4+I6*5)/(E6+F6+G6+H6+I6)</f>
        <v>1.885</v>
      </c>
    </row>
    <row r="7" spans="3:10" ht="15.75" thickBot="1" x14ac:dyDescent="0.3">
      <c r="C7" s="146"/>
      <c r="D7" s="77">
        <v>1</v>
      </c>
      <c r="E7" s="79">
        <v>0.46</v>
      </c>
      <c r="F7" s="80">
        <v>0.31</v>
      </c>
      <c r="G7" s="80">
        <v>0.15</v>
      </c>
      <c r="H7" s="80">
        <v>0.05</v>
      </c>
      <c r="I7" s="91">
        <v>0.03</v>
      </c>
      <c r="J7" s="132"/>
    </row>
    <row r="8" spans="3:10" ht="15" customHeight="1" x14ac:dyDescent="0.25">
      <c r="C8" s="142" t="s">
        <v>50</v>
      </c>
      <c r="D8" s="143"/>
      <c r="E8" s="143"/>
      <c r="F8" s="143"/>
      <c r="G8" s="143"/>
      <c r="H8" s="143"/>
      <c r="I8" s="144"/>
      <c r="J8" s="118"/>
    </row>
    <row r="9" spans="3:10" ht="15" customHeight="1" x14ac:dyDescent="0.25">
      <c r="C9" s="137" t="s">
        <v>14</v>
      </c>
      <c r="D9" s="73">
        <v>488</v>
      </c>
      <c r="E9" s="74">
        <v>211</v>
      </c>
      <c r="F9" s="75">
        <v>163</v>
      </c>
      <c r="G9" s="75">
        <v>74</v>
      </c>
      <c r="H9" s="75">
        <v>23</v>
      </c>
      <c r="I9" s="92">
        <v>18</v>
      </c>
      <c r="J9" s="119">
        <f>(E9*1+F9*2+G9*3+H9*4+I9*5)/(E9+F9+G9+H9+I9)</f>
        <v>1.9243353783231083</v>
      </c>
    </row>
    <row r="10" spans="3:10" ht="15" customHeight="1" x14ac:dyDescent="0.25">
      <c r="C10" s="137"/>
      <c r="D10" s="81">
        <v>0.49</v>
      </c>
      <c r="E10" s="83">
        <v>0.43</v>
      </c>
      <c r="F10" s="82">
        <v>0.33</v>
      </c>
      <c r="G10" s="82">
        <v>0.15</v>
      </c>
      <c r="H10" s="82">
        <v>0.05</v>
      </c>
      <c r="I10" s="93">
        <v>0.04</v>
      </c>
      <c r="J10" s="130"/>
    </row>
    <row r="11" spans="3:10" ht="15" customHeight="1" x14ac:dyDescent="0.25">
      <c r="C11" s="137" t="s">
        <v>15</v>
      </c>
      <c r="D11" s="73">
        <v>512</v>
      </c>
      <c r="E11" s="74">
        <v>247</v>
      </c>
      <c r="F11" s="75">
        <v>149</v>
      </c>
      <c r="G11" s="75">
        <v>76</v>
      </c>
      <c r="H11" s="75">
        <v>24</v>
      </c>
      <c r="I11" s="92">
        <v>15</v>
      </c>
      <c r="J11" s="119">
        <f>(E11*1+F11*2+G11*3+H11*4+I11*5)/(E11+F11+G11+H11+I11)</f>
        <v>1.847358121330724</v>
      </c>
    </row>
    <row r="12" spans="3:10" ht="15" customHeight="1" thickBot="1" x14ac:dyDescent="0.3">
      <c r="C12" s="141"/>
      <c r="D12" s="81">
        <v>0.51</v>
      </c>
      <c r="E12" s="83">
        <v>0.48</v>
      </c>
      <c r="F12" s="82">
        <v>0.28999999999999998</v>
      </c>
      <c r="G12" s="82">
        <v>0.15</v>
      </c>
      <c r="H12" s="82">
        <v>0.05</v>
      </c>
      <c r="I12" s="93">
        <v>0.03</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12</v>
      </c>
      <c r="F14" s="75">
        <v>19</v>
      </c>
      <c r="G14" s="84">
        <v>15</v>
      </c>
      <c r="H14" s="84">
        <v>11</v>
      </c>
      <c r="I14" s="92">
        <v>1</v>
      </c>
      <c r="J14" s="119">
        <f>(E14*1+F14*2+G14*3+H14*4+I14*5)/(E14+F14+G14+H14+I14)</f>
        <v>2.4827586206896552</v>
      </c>
    </row>
    <row r="15" spans="3:10" ht="15" customHeight="1" x14ac:dyDescent="0.25">
      <c r="C15" s="137"/>
      <c r="D15" s="81">
        <v>0.06</v>
      </c>
      <c r="E15" s="102">
        <v>0.21</v>
      </c>
      <c r="F15" s="82">
        <v>0.33</v>
      </c>
      <c r="G15" s="85">
        <v>0.26</v>
      </c>
      <c r="H15" s="85">
        <v>0.19</v>
      </c>
      <c r="I15" s="93">
        <v>0.02</v>
      </c>
      <c r="J15" s="130"/>
    </row>
    <row r="16" spans="3:10" ht="15" customHeight="1" x14ac:dyDescent="0.25">
      <c r="C16" s="137" t="s">
        <v>53</v>
      </c>
      <c r="D16" s="73">
        <v>150</v>
      </c>
      <c r="E16" s="101">
        <v>47</v>
      </c>
      <c r="F16" s="75">
        <v>50</v>
      </c>
      <c r="G16" s="75">
        <v>28</v>
      </c>
      <c r="H16" s="84">
        <v>16</v>
      </c>
      <c r="I16" s="94">
        <v>10</v>
      </c>
      <c r="J16" s="119">
        <f>(E16*1+F16*2+G16*3+H16*4+I16*5)/(E16+F16+G16+H16+I16)</f>
        <v>2.2847682119205297</v>
      </c>
    </row>
    <row r="17" spans="3:10" ht="15" customHeight="1" x14ac:dyDescent="0.25">
      <c r="C17" s="137"/>
      <c r="D17" s="81">
        <v>0.15</v>
      </c>
      <c r="E17" s="102">
        <v>0.31</v>
      </c>
      <c r="F17" s="82">
        <v>0.33</v>
      </c>
      <c r="G17" s="82">
        <v>0.18</v>
      </c>
      <c r="H17" s="85">
        <v>0.11</v>
      </c>
      <c r="I17" s="95">
        <v>7.0000000000000007E-2</v>
      </c>
      <c r="J17" s="118"/>
    </row>
    <row r="18" spans="3:10" ht="15" customHeight="1" x14ac:dyDescent="0.25">
      <c r="C18" s="137" t="s">
        <v>54</v>
      </c>
      <c r="D18" s="73">
        <v>159</v>
      </c>
      <c r="E18" s="101">
        <v>57</v>
      </c>
      <c r="F18" s="75">
        <v>53</v>
      </c>
      <c r="G18" s="84">
        <v>37</v>
      </c>
      <c r="H18" s="75">
        <v>4</v>
      </c>
      <c r="I18" s="92">
        <v>8</v>
      </c>
      <c r="J18" s="119">
        <f>(E18*1+F18*2+G18*3+H18*4+I18*5)/(E18+F18+G18+H18+I18)</f>
        <v>2.0754716981132075</v>
      </c>
    </row>
    <row r="19" spans="3:10" ht="15" customHeight="1" x14ac:dyDescent="0.25">
      <c r="C19" s="137"/>
      <c r="D19" s="81">
        <v>0.16</v>
      </c>
      <c r="E19" s="102">
        <v>0.36</v>
      </c>
      <c r="F19" s="82">
        <v>0.33</v>
      </c>
      <c r="G19" s="85">
        <v>0.23</v>
      </c>
      <c r="H19" s="82">
        <v>0.03</v>
      </c>
      <c r="I19" s="93">
        <v>0.05</v>
      </c>
      <c r="J19" s="130"/>
    </row>
    <row r="20" spans="3:10" ht="15" customHeight="1" x14ac:dyDescent="0.25">
      <c r="C20" s="137" t="s">
        <v>55</v>
      </c>
      <c r="D20" s="73">
        <v>160</v>
      </c>
      <c r="E20" s="74">
        <v>71</v>
      </c>
      <c r="F20" s="75">
        <v>49</v>
      </c>
      <c r="G20" s="75">
        <v>24</v>
      </c>
      <c r="H20" s="75">
        <v>8</v>
      </c>
      <c r="I20" s="92">
        <v>8</v>
      </c>
      <c r="J20" s="119">
        <f>(E20*1+F20*2+G20*3+H20*4+I20*5)/(E20+F20+G20+H20+I20)</f>
        <v>1.95625</v>
      </c>
    </row>
    <row r="21" spans="3:10" ht="15" customHeight="1" x14ac:dyDescent="0.25">
      <c r="C21" s="137"/>
      <c r="D21" s="81">
        <v>0.16</v>
      </c>
      <c r="E21" s="83">
        <v>0.44</v>
      </c>
      <c r="F21" s="82">
        <v>0.31</v>
      </c>
      <c r="G21" s="82">
        <v>0.15</v>
      </c>
      <c r="H21" s="82">
        <v>0.05</v>
      </c>
      <c r="I21" s="93">
        <v>0.05</v>
      </c>
      <c r="J21" s="118"/>
    </row>
    <row r="22" spans="3:10" ht="15" customHeight="1" x14ac:dyDescent="0.25">
      <c r="C22" s="137" t="s">
        <v>56</v>
      </c>
      <c r="D22" s="73">
        <v>182</v>
      </c>
      <c r="E22" s="74">
        <v>88</v>
      </c>
      <c r="F22" s="84">
        <v>70</v>
      </c>
      <c r="G22" s="75">
        <v>19</v>
      </c>
      <c r="H22" s="88">
        <v>3</v>
      </c>
      <c r="I22" s="92">
        <v>2</v>
      </c>
      <c r="J22" s="119">
        <f>(E22*1+F22*2+G22*3+H22*4+I22*5)/(E22+F22+G22+H22+I22)</f>
        <v>1.6868131868131868</v>
      </c>
    </row>
    <row r="23" spans="3:10" ht="15" customHeight="1" x14ac:dyDescent="0.25">
      <c r="C23" s="137"/>
      <c r="D23" s="81">
        <v>0.18</v>
      </c>
      <c r="E23" s="83">
        <v>0.48</v>
      </c>
      <c r="F23" s="85">
        <v>0.39</v>
      </c>
      <c r="G23" s="82">
        <v>0.1</v>
      </c>
      <c r="H23" s="89">
        <v>0.02</v>
      </c>
      <c r="I23" s="93">
        <v>0.01</v>
      </c>
      <c r="J23" s="130"/>
    </row>
    <row r="24" spans="3:10" ht="15" customHeight="1" x14ac:dyDescent="0.25">
      <c r="C24" s="137" t="s">
        <v>57</v>
      </c>
      <c r="D24" s="73">
        <v>131</v>
      </c>
      <c r="E24" s="86">
        <v>81</v>
      </c>
      <c r="F24" s="75">
        <v>32</v>
      </c>
      <c r="G24" s="75">
        <v>13</v>
      </c>
      <c r="H24" s="88">
        <v>1</v>
      </c>
      <c r="I24" s="92">
        <v>4</v>
      </c>
      <c r="J24" s="119">
        <f>(E24*1+F24*2+G24*3+H24*4+I24*5)/(E24+F24+G24+H24+I24)</f>
        <v>1.5877862595419847</v>
      </c>
    </row>
    <row r="25" spans="3:10" ht="15" customHeight="1" x14ac:dyDescent="0.25">
      <c r="C25" s="137"/>
      <c r="D25" s="81">
        <v>0.13</v>
      </c>
      <c r="E25" s="87">
        <v>0.62</v>
      </c>
      <c r="F25" s="82">
        <v>0.24</v>
      </c>
      <c r="G25" s="82">
        <v>0.1</v>
      </c>
      <c r="H25" s="89">
        <v>0.01</v>
      </c>
      <c r="I25" s="93">
        <v>0.03</v>
      </c>
      <c r="J25" s="130"/>
    </row>
    <row r="26" spans="3:10" ht="15" customHeight="1" x14ac:dyDescent="0.25">
      <c r="C26" s="137" t="s">
        <v>58</v>
      </c>
      <c r="D26" s="73">
        <v>161</v>
      </c>
      <c r="E26" s="86">
        <v>103</v>
      </c>
      <c r="F26" s="75">
        <v>40</v>
      </c>
      <c r="G26" s="88">
        <v>14</v>
      </c>
      <c r="H26" s="75">
        <v>4</v>
      </c>
      <c r="I26" s="96">
        <v>0</v>
      </c>
      <c r="J26" s="119">
        <f>(E26*1+F26*2+G26*3+H26*4+I26*5)/(E26+F26+G26+H26+I26)</f>
        <v>1.4968944099378882</v>
      </c>
    </row>
    <row r="27" spans="3:10" ht="15" customHeight="1" thickBot="1" x14ac:dyDescent="0.3">
      <c r="C27" s="141"/>
      <c r="D27" s="81">
        <v>0.16</v>
      </c>
      <c r="E27" s="87">
        <v>0.64</v>
      </c>
      <c r="F27" s="82">
        <v>0.25</v>
      </c>
      <c r="G27" s="89">
        <v>0.09</v>
      </c>
      <c r="H27" s="82">
        <v>0.03</v>
      </c>
      <c r="I27" s="97">
        <v>0</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3</v>
      </c>
      <c r="F29" s="75">
        <v>2</v>
      </c>
      <c r="G29" s="75">
        <v>1</v>
      </c>
      <c r="H29" s="75">
        <v>0</v>
      </c>
      <c r="I29" s="92">
        <v>0</v>
      </c>
      <c r="J29" s="119">
        <f>(E29*1+F29*2+G29*3+H29*4+I29*5)/(E29+F29+G29+H29+I29)</f>
        <v>1.6666666666666667</v>
      </c>
    </row>
    <row r="30" spans="3:10" ht="15" customHeight="1" x14ac:dyDescent="0.25">
      <c r="C30" s="137"/>
      <c r="D30" s="81">
        <v>0.01</v>
      </c>
      <c r="E30" s="83">
        <v>0.5</v>
      </c>
      <c r="F30" s="82">
        <v>0.33</v>
      </c>
      <c r="G30" s="82">
        <v>0.17</v>
      </c>
      <c r="H30" s="82">
        <v>0</v>
      </c>
      <c r="I30" s="93">
        <v>0</v>
      </c>
      <c r="J30" s="130"/>
    </row>
    <row r="31" spans="3:10" ht="15" customHeight="1" x14ac:dyDescent="0.25">
      <c r="C31" s="137" t="s">
        <v>61</v>
      </c>
      <c r="D31" s="73">
        <v>472</v>
      </c>
      <c r="E31" s="74">
        <v>217</v>
      </c>
      <c r="F31" s="75">
        <v>153</v>
      </c>
      <c r="G31" s="75">
        <v>68</v>
      </c>
      <c r="H31" s="75">
        <v>16</v>
      </c>
      <c r="I31" s="92">
        <v>19</v>
      </c>
      <c r="J31" s="119">
        <f>(E31*1+F31*2+G31*3+H31*4+I31*5)/(E31+F31+G31+H31+I31)</f>
        <v>1.8731501057082451</v>
      </c>
    </row>
    <row r="32" spans="3:10" ht="15" customHeight="1" x14ac:dyDescent="0.25">
      <c r="C32" s="137"/>
      <c r="D32" s="81">
        <v>0.47</v>
      </c>
      <c r="E32" s="83">
        <v>0.46</v>
      </c>
      <c r="F32" s="82">
        <v>0.32</v>
      </c>
      <c r="G32" s="82">
        <v>0.14000000000000001</v>
      </c>
      <c r="H32" s="82">
        <v>0.03</v>
      </c>
      <c r="I32" s="93">
        <v>0.04</v>
      </c>
      <c r="J32" s="118"/>
    </row>
    <row r="33" spans="3:10" ht="15" customHeight="1" x14ac:dyDescent="0.25">
      <c r="C33" s="137" t="s">
        <v>62</v>
      </c>
      <c r="D33" s="73">
        <v>237</v>
      </c>
      <c r="E33" s="74">
        <v>122</v>
      </c>
      <c r="F33" s="75">
        <v>65</v>
      </c>
      <c r="G33" s="75">
        <v>33</v>
      </c>
      <c r="H33" s="75">
        <v>7</v>
      </c>
      <c r="I33" s="92">
        <v>10</v>
      </c>
      <c r="J33" s="119">
        <f>(E33*1+F33*2+G33*3+H33*4+I33*5)/(E33+F33+G33+H33+I33)</f>
        <v>1.8101265822784811</v>
      </c>
    </row>
    <row r="34" spans="3:10" ht="15" customHeight="1" x14ac:dyDescent="0.25">
      <c r="C34" s="137"/>
      <c r="D34" s="81">
        <v>0.24</v>
      </c>
      <c r="E34" s="83">
        <v>0.51</v>
      </c>
      <c r="F34" s="82">
        <v>0.27</v>
      </c>
      <c r="G34" s="82">
        <v>0.14000000000000001</v>
      </c>
      <c r="H34" s="82">
        <v>0.03</v>
      </c>
      <c r="I34" s="93">
        <v>0.04</v>
      </c>
      <c r="J34" s="130"/>
    </row>
    <row r="35" spans="3:10" ht="15" customHeight="1" x14ac:dyDescent="0.25">
      <c r="C35" s="137" t="s">
        <v>63</v>
      </c>
      <c r="D35" s="73">
        <v>144</v>
      </c>
      <c r="E35" s="74">
        <v>56</v>
      </c>
      <c r="F35" s="75">
        <v>45</v>
      </c>
      <c r="G35" s="75">
        <v>29</v>
      </c>
      <c r="H35" s="75">
        <v>11</v>
      </c>
      <c r="I35" s="92">
        <v>4</v>
      </c>
      <c r="J35" s="119">
        <f>(E35*1+F35*2+G35*3+H35*4+I35*5)/(E35+F35+G35+H35+I35)</f>
        <v>2.0482758620689654</v>
      </c>
    </row>
    <row r="36" spans="3:10" ht="15" customHeight="1" x14ac:dyDescent="0.25">
      <c r="C36" s="137"/>
      <c r="D36" s="81">
        <v>0.14000000000000001</v>
      </c>
      <c r="E36" s="83">
        <v>0.39</v>
      </c>
      <c r="F36" s="82">
        <v>0.31</v>
      </c>
      <c r="G36" s="82">
        <v>0.2</v>
      </c>
      <c r="H36" s="82">
        <v>0.08</v>
      </c>
      <c r="I36" s="93">
        <v>0.03</v>
      </c>
      <c r="J36" s="118"/>
    </row>
    <row r="37" spans="3:10" ht="15" customHeight="1" x14ac:dyDescent="0.25">
      <c r="C37" s="137" t="s">
        <v>64</v>
      </c>
      <c r="D37" s="73">
        <v>16</v>
      </c>
      <c r="E37" s="74">
        <v>7</v>
      </c>
      <c r="F37" s="75">
        <v>6</v>
      </c>
      <c r="G37" s="75">
        <v>1</v>
      </c>
      <c r="H37" s="75">
        <v>2</v>
      </c>
      <c r="I37" s="92">
        <v>0</v>
      </c>
      <c r="J37" s="119">
        <f>(E37*1+F37*2+G37*3+H37*4+I37*5)/(E37+F37+G37+H37+I37)</f>
        <v>1.875</v>
      </c>
    </row>
    <row r="38" spans="3:10" ht="15" customHeight="1" x14ac:dyDescent="0.25">
      <c r="C38" s="137"/>
      <c r="D38" s="81">
        <v>0.02</v>
      </c>
      <c r="E38" s="83">
        <v>0.44</v>
      </c>
      <c r="F38" s="82">
        <v>0.37</v>
      </c>
      <c r="G38" s="82">
        <v>0.06</v>
      </c>
      <c r="H38" s="82">
        <v>0.13</v>
      </c>
      <c r="I38" s="93">
        <v>0</v>
      </c>
      <c r="J38" s="130"/>
    </row>
    <row r="39" spans="3:10" ht="15" customHeight="1" x14ac:dyDescent="0.25">
      <c r="C39" s="137" t="s">
        <v>65</v>
      </c>
      <c r="D39" s="73">
        <v>124</v>
      </c>
      <c r="E39" s="74">
        <v>53</v>
      </c>
      <c r="F39" s="75">
        <v>42</v>
      </c>
      <c r="G39" s="75">
        <v>18</v>
      </c>
      <c r="H39" s="75">
        <v>11</v>
      </c>
      <c r="I39" s="92">
        <v>0</v>
      </c>
      <c r="J39" s="119">
        <f>(E39*1+F39*2+G39*3+H39*4+I39*5)/(E39+F39+G39+H39+I39)</f>
        <v>1.8951612903225807</v>
      </c>
    </row>
    <row r="40" spans="3:10" ht="15" customHeight="1" thickBot="1" x14ac:dyDescent="0.3">
      <c r="C40" s="141"/>
      <c r="D40" s="81">
        <v>0.12</v>
      </c>
      <c r="E40" s="83">
        <v>0.43</v>
      </c>
      <c r="F40" s="82">
        <v>0.34</v>
      </c>
      <c r="G40" s="82">
        <v>0.15</v>
      </c>
      <c r="H40" s="82">
        <v>0.09</v>
      </c>
      <c r="I40" s="93">
        <v>0</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103</v>
      </c>
      <c r="F42" s="75">
        <v>63</v>
      </c>
      <c r="G42" s="75">
        <v>31</v>
      </c>
      <c r="H42" s="75">
        <v>8</v>
      </c>
      <c r="I42" s="92">
        <v>9</v>
      </c>
      <c r="J42" s="119">
        <f>(E42*1+F42*2+G42*3+H42*4+I42*5)/(E42+F42+G42+H42+I42)</f>
        <v>1.8644859813084111</v>
      </c>
    </row>
    <row r="43" spans="3:10" ht="15" customHeight="1" x14ac:dyDescent="0.25">
      <c r="C43" s="137"/>
      <c r="D43" s="81">
        <v>0.21</v>
      </c>
      <c r="E43" s="83">
        <v>0.48</v>
      </c>
      <c r="F43" s="82">
        <v>0.3</v>
      </c>
      <c r="G43" s="82">
        <v>0.14000000000000001</v>
      </c>
      <c r="H43" s="82">
        <v>0.04</v>
      </c>
      <c r="I43" s="93">
        <v>0.04</v>
      </c>
      <c r="J43" s="130"/>
    </row>
    <row r="44" spans="3:10" ht="15" customHeight="1" x14ac:dyDescent="0.25">
      <c r="C44" s="137" t="s">
        <v>68</v>
      </c>
      <c r="D44" s="73">
        <v>189</v>
      </c>
      <c r="E44" s="74">
        <v>78</v>
      </c>
      <c r="F44" s="75">
        <v>63</v>
      </c>
      <c r="G44" s="75">
        <v>27</v>
      </c>
      <c r="H44" s="75">
        <v>14</v>
      </c>
      <c r="I44" s="92">
        <v>7</v>
      </c>
      <c r="J44" s="119">
        <f>(E44*1+F44*2+G44*3+H44*4+I44*5)/(E44+F44+G44+H44+I44)</f>
        <v>1.9894179894179893</v>
      </c>
    </row>
    <row r="45" spans="3:10" ht="15" customHeight="1" x14ac:dyDescent="0.25">
      <c r="C45" s="137"/>
      <c r="D45" s="81">
        <v>0.19</v>
      </c>
      <c r="E45" s="83">
        <v>0.41</v>
      </c>
      <c r="F45" s="82">
        <v>0.33</v>
      </c>
      <c r="G45" s="82">
        <v>0.14000000000000001</v>
      </c>
      <c r="H45" s="82">
        <v>7.0000000000000007E-2</v>
      </c>
      <c r="I45" s="93">
        <v>0.04</v>
      </c>
      <c r="J45" s="118"/>
    </row>
    <row r="46" spans="3:10" ht="15" customHeight="1" x14ac:dyDescent="0.25">
      <c r="C46" s="137" t="s">
        <v>69</v>
      </c>
      <c r="D46" s="73">
        <v>166</v>
      </c>
      <c r="E46" s="74">
        <v>81</v>
      </c>
      <c r="F46" s="75">
        <v>55</v>
      </c>
      <c r="G46" s="88">
        <v>16</v>
      </c>
      <c r="H46" s="75">
        <v>8</v>
      </c>
      <c r="I46" s="92">
        <v>6</v>
      </c>
      <c r="J46" s="119">
        <f>(E46*1+F46*2+G46*3+H46*4+I46*5)/(E46+F46+G46+H46+I46)</f>
        <v>1.8132530120481927</v>
      </c>
    </row>
    <row r="47" spans="3:10" ht="15" customHeight="1" x14ac:dyDescent="0.25">
      <c r="C47" s="137"/>
      <c r="D47" s="81">
        <v>0.17</v>
      </c>
      <c r="E47" s="83">
        <v>0.49</v>
      </c>
      <c r="F47" s="82">
        <v>0.33</v>
      </c>
      <c r="G47" s="89">
        <v>0.1</v>
      </c>
      <c r="H47" s="82">
        <v>0.05</v>
      </c>
      <c r="I47" s="93">
        <v>0.04</v>
      </c>
      <c r="J47" s="130"/>
    </row>
    <row r="48" spans="3:10" ht="15" customHeight="1" x14ac:dyDescent="0.25">
      <c r="C48" s="137" t="s">
        <v>70</v>
      </c>
      <c r="D48" s="73">
        <v>142</v>
      </c>
      <c r="E48" s="86">
        <v>84</v>
      </c>
      <c r="F48" s="88">
        <v>34</v>
      </c>
      <c r="G48" s="75">
        <v>17</v>
      </c>
      <c r="H48" s="75">
        <v>6</v>
      </c>
      <c r="I48" s="92">
        <v>2</v>
      </c>
      <c r="J48" s="119">
        <f>(E48*1+F48*2+G48*3+H48*4+I48*5)/(E48+F48+G48+H48+I48)</f>
        <v>1.6573426573426573</v>
      </c>
    </row>
    <row r="49" spans="3:10" ht="15" customHeight="1" x14ac:dyDescent="0.25">
      <c r="C49" s="137"/>
      <c r="D49" s="81">
        <v>0.14000000000000001</v>
      </c>
      <c r="E49" s="87">
        <v>0.59</v>
      </c>
      <c r="F49" s="89">
        <v>0.24</v>
      </c>
      <c r="G49" s="82">
        <v>0.12</v>
      </c>
      <c r="H49" s="82">
        <v>0.04</v>
      </c>
      <c r="I49" s="93">
        <v>0.01</v>
      </c>
      <c r="J49" s="118"/>
    </row>
    <row r="50" spans="3:10" ht="15" customHeight="1" x14ac:dyDescent="0.25">
      <c r="C50" s="137" t="s">
        <v>71</v>
      </c>
      <c r="D50" s="73">
        <v>63</v>
      </c>
      <c r="E50" s="74">
        <v>22</v>
      </c>
      <c r="F50" s="75">
        <v>19</v>
      </c>
      <c r="G50" s="84">
        <v>17</v>
      </c>
      <c r="H50" s="75">
        <v>2</v>
      </c>
      <c r="I50" s="92">
        <v>2</v>
      </c>
      <c r="J50" s="119">
        <f>(E50*1+F50*2+G50*3+H50*4+I50*5)/(E50+F50+G50+H50+I50)</f>
        <v>2.0806451612903225</v>
      </c>
    </row>
    <row r="51" spans="3:10" ht="15" customHeight="1" x14ac:dyDescent="0.25">
      <c r="C51" s="137"/>
      <c r="D51" s="81">
        <v>0.06</v>
      </c>
      <c r="E51" s="83">
        <v>0.36</v>
      </c>
      <c r="F51" s="82">
        <v>0.31</v>
      </c>
      <c r="G51" s="85">
        <v>0.27</v>
      </c>
      <c r="H51" s="82">
        <v>0.03</v>
      </c>
      <c r="I51" s="93">
        <v>0.03</v>
      </c>
      <c r="J51" s="130"/>
    </row>
    <row r="52" spans="3:10" ht="15" customHeight="1" x14ac:dyDescent="0.25">
      <c r="C52" s="137" t="s">
        <v>72</v>
      </c>
      <c r="D52" s="73">
        <v>64</v>
      </c>
      <c r="E52" s="74">
        <v>33</v>
      </c>
      <c r="F52" s="75">
        <v>19</v>
      </c>
      <c r="G52" s="75">
        <v>7</v>
      </c>
      <c r="H52" s="75">
        <v>3</v>
      </c>
      <c r="I52" s="92">
        <v>2</v>
      </c>
      <c r="J52" s="119">
        <f>(E52*1+F52*2+G52*3+H52*4+I52*5)/(E52+F52+G52+H52+I52)</f>
        <v>1.78125</v>
      </c>
    </row>
    <row r="53" spans="3:10" ht="15" customHeight="1" x14ac:dyDescent="0.25">
      <c r="C53" s="137"/>
      <c r="D53" s="81">
        <v>0.06</v>
      </c>
      <c r="E53" s="83">
        <v>0.51</v>
      </c>
      <c r="F53" s="82">
        <v>0.3</v>
      </c>
      <c r="G53" s="82">
        <v>0.11</v>
      </c>
      <c r="H53" s="82">
        <v>0.05</v>
      </c>
      <c r="I53" s="93">
        <v>0.03</v>
      </c>
      <c r="J53" s="118"/>
    </row>
    <row r="54" spans="3:10" ht="15" customHeight="1" x14ac:dyDescent="0.25">
      <c r="C54" s="137" t="s">
        <v>73</v>
      </c>
      <c r="D54" s="73">
        <v>85</v>
      </c>
      <c r="E54" s="74">
        <v>31</v>
      </c>
      <c r="F54" s="84">
        <v>35</v>
      </c>
      <c r="G54" s="75">
        <v>15</v>
      </c>
      <c r="H54" s="75">
        <v>2</v>
      </c>
      <c r="I54" s="92">
        <v>2</v>
      </c>
      <c r="J54" s="119">
        <f>(E54*1+F54*2+G54*3+H54*4+I54*5)/(E54+F54+G54+H54+I54)</f>
        <v>1.9294117647058824</v>
      </c>
    </row>
    <row r="55" spans="3:10" ht="15" customHeight="1" x14ac:dyDescent="0.25">
      <c r="C55" s="137"/>
      <c r="D55" s="81">
        <v>0.09</v>
      </c>
      <c r="E55" s="83">
        <v>0.37</v>
      </c>
      <c r="F55" s="85">
        <v>0.41</v>
      </c>
      <c r="G55" s="82">
        <v>0.18</v>
      </c>
      <c r="H55" s="82">
        <v>0.02</v>
      </c>
      <c r="I55" s="93">
        <v>0.02</v>
      </c>
      <c r="J55" s="130"/>
    </row>
    <row r="56" spans="3:10" ht="15" customHeight="1" x14ac:dyDescent="0.25">
      <c r="C56" s="137" t="s">
        <v>74</v>
      </c>
      <c r="D56" s="73">
        <v>44</v>
      </c>
      <c r="E56" s="101">
        <v>13</v>
      </c>
      <c r="F56" s="75">
        <v>11</v>
      </c>
      <c r="G56" s="84">
        <v>16</v>
      </c>
      <c r="H56" s="75">
        <v>3</v>
      </c>
      <c r="I56" s="92">
        <v>0</v>
      </c>
      <c r="J56" s="119">
        <f>(E56*1+F56*2+G56*3+H56*4+I56*5)/(E56+F56+G56+H56+I56)</f>
        <v>2.2093023255813953</v>
      </c>
    </row>
    <row r="57" spans="3:10" ht="15" customHeight="1" x14ac:dyDescent="0.25">
      <c r="C57" s="137"/>
      <c r="D57" s="81">
        <v>0.04</v>
      </c>
      <c r="E57" s="102">
        <v>0.3</v>
      </c>
      <c r="F57" s="82">
        <v>0.26</v>
      </c>
      <c r="G57" s="85">
        <v>0.37</v>
      </c>
      <c r="H57" s="82">
        <v>7.0000000000000007E-2</v>
      </c>
      <c r="I57" s="93">
        <v>0</v>
      </c>
      <c r="J57" s="130"/>
    </row>
    <row r="58" spans="3:10" ht="15" customHeight="1" x14ac:dyDescent="0.25">
      <c r="C58" s="137" t="s">
        <v>75</v>
      </c>
      <c r="D58" s="73">
        <v>34</v>
      </c>
      <c r="E58" s="74">
        <v>13</v>
      </c>
      <c r="F58" s="75">
        <v>12</v>
      </c>
      <c r="G58" s="75">
        <v>4</v>
      </c>
      <c r="H58" s="75">
        <v>1</v>
      </c>
      <c r="I58" s="92">
        <v>3</v>
      </c>
      <c r="J58" s="119">
        <f>(E58*1+F58*2+G58*3+H58*4+I58*5)/(E58+F58+G58+H58+I58)</f>
        <v>2.0606060606060606</v>
      </c>
    </row>
    <row r="59" spans="3:10" ht="15" customHeight="1" thickBot="1" x14ac:dyDescent="0.3">
      <c r="C59" s="141"/>
      <c r="D59" s="81">
        <v>0.03</v>
      </c>
      <c r="E59" s="83">
        <v>0.39</v>
      </c>
      <c r="F59" s="82">
        <v>0.36</v>
      </c>
      <c r="G59" s="82">
        <v>0.12</v>
      </c>
      <c r="H59" s="82">
        <v>0.03</v>
      </c>
      <c r="I59" s="93">
        <v>0.09</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307</v>
      </c>
      <c r="F61" s="75">
        <v>195</v>
      </c>
      <c r="G61" s="75">
        <v>96</v>
      </c>
      <c r="H61" s="75">
        <v>32</v>
      </c>
      <c r="I61" s="92">
        <v>23</v>
      </c>
      <c r="J61" s="119">
        <f>(E61*1+F61*2+G61*3+H61*4+I61*5)/(E61+F61+G61+H61+I61)</f>
        <v>1.880551301684533</v>
      </c>
    </row>
    <row r="62" spans="3:10" ht="15" customHeight="1" x14ac:dyDescent="0.25">
      <c r="C62" s="137"/>
      <c r="D62" s="81">
        <v>0.65</v>
      </c>
      <c r="E62" s="83">
        <v>0.47</v>
      </c>
      <c r="F62" s="82">
        <v>0.3</v>
      </c>
      <c r="G62" s="82">
        <v>0.15</v>
      </c>
      <c r="H62" s="82">
        <v>0.05</v>
      </c>
      <c r="I62" s="93">
        <v>0.03</v>
      </c>
      <c r="J62" s="130"/>
    </row>
    <row r="63" spans="3:10" ht="15" customHeight="1" x14ac:dyDescent="0.25">
      <c r="C63" s="137" t="s">
        <v>78</v>
      </c>
      <c r="D63" s="73">
        <v>126</v>
      </c>
      <c r="E63" s="101">
        <v>44</v>
      </c>
      <c r="F63" s="75">
        <v>43</v>
      </c>
      <c r="G63" s="75">
        <v>25</v>
      </c>
      <c r="H63" s="84">
        <v>11</v>
      </c>
      <c r="I63" s="92">
        <v>3</v>
      </c>
      <c r="J63" s="119">
        <f>(E63*1+F63*2+G63*3+H63*4+I63*5)/(E63+F63+G63+H63+I63)</f>
        <v>2.0952380952380953</v>
      </c>
    </row>
    <row r="64" spans="3:10" ht="15" customHeight="1" x14ac:dyDescent="0.25">
      <c r="C64" s="137"/>
      <c r="D64" s="81">
        <v>0.13</v>
      </c>
      <c r="E64" s="102">
        <v>0.35</v>
      </c>
      <c r="F64" s="82">
        <v>0.34</v>
      </c>
      <c r="G64" s="82">
        <v>0.2</v>
      </c>
      <c r="H64" s="85">
        <v>0.09</v>
      </c>
      <c r="I64" s="93">
        <v>0.02</v>
      </c>
      <c r="J64" s="130"/>
    </row>
    <row r="65" spans="3:10" ht="15" customHeight="1" x14ac:dyDescent="0.25">
      <c r="C65" s="137" t="s">
        <v>79</v>
      </c>
      <c r="D65" s="73">
        <v>222</v>
      </c>
      <c r="E65" s="74">
        <v>108</v>
      </c>
      <c r="F65" s="75">
        <v>74</v>
      </c>
      <c r="G65" s="75">
        <v>29</v>
      </c>
      <c r="H65" s="88">
        <v>4</v>
      </c>
      <c r="I65" s="92">
        <v>7</v>
      </c>
      <c r="J65" s="119">
        <f>(E65*1+F65*2+G65*3+H65*4+I65*5)/(E65+F65+G65+H65+I65)</f>
        <v>1.7747747747747749</v>
      </c>
    </row>
    <row r="66" spans="3:10" ht="15" customHeight="1" thickBot="1" x14ac:dyDescent="0.3">
      <c r="C66" s="141"/>
      <c r="D66" s="77">
        <v>0.22</v>
      </c>
      <c r="E66" s="98">
        <v>0.49</v>
      </c>
      <c r="F66" s="99">
        <v>0.33</v>
      </c>
      <c r="G66" s="99">
        <v>0.13</v>
      </c>
      <c r="H66" s="127">
        <v>0.02</v>
      </c>
      <c r="I66" s="100">
        <v>0.03</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35F70-DA56-40F3-9B00-24E1BFE0EF00}">
  <dimension ref="C1:K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3.7109375" customWidth="1"/>
    <col min="11" max="11" width="13.5703125" style="110" bestFit="1" customWidth="1"/>
  </cols>
  <sheetData>
    <row r="1" spans="3:11" ht="12.95" customHeight="1" x14ac:dyDescent="0.25"/>
    <row r="2" spans="3:11" ht="12.95" customHeight="1" x14ac:dyDescent="0.25">
      <c r="C2" s="126" t="s">
        <v>80</v>
      </c>
    </row>
    <row r="3" spans="3:11" ht="12.95" customHeight="1" thickBot="1" x14ac:dyDescent="0.3"/>
    <row r="4" spans="3:11" ht="42.95" customHeight="1" thickBot="1" x14ac:dyDescent="0.3">
      <c r="C4" s="138" t="s">
        <v>96</v>
      </c>
      <c r="D4" s="139"/>
      <c r="E4" s="139"/>
      <c r="F4" s="139"/>
      <c r="G4" s="139"/>
      <c r="H4" s="139"/>
      <c r="I4" s="139"/>
      <c r="J4" s="139"/>
      <c r="K4" s="140"/>
    </row>
    <row r="5" spans="3:11" ht="20.100000000000001" customHeight="1" thickBot="1" x14ac:dyDescent="0.3">
      <c r="C5" s="108"/>
      <c r="D5" s="73" t="s">
        <v>45</v>
      </c>
      <c r="E5" s="74" t="s">
        <v>86</v>
      </c>
      <c r="F5" s="109" t="s">
        <v>90</v>
      </c>
      <c r="G5" s="109" t="s">
        <v>89</v>
      </c>
      <c r="H5" s="109" t="s">
        <v>88</v>
      </c>
      <c r="I5" s="109" t="s">
        <v>87</v>
      </c>
      <c r="J5" s="92" t="s">
        <v>44</v>
      </c>
      <c r="K5" s="134" t="s">
        <v>47</v>
      </c>
    </row>
    <row r="6" spans="3:11" x14ac:dyDescent="0.25">
      <c r="C6" s="145" t="s">
        <v>0</v>
      </c>
      <c r="D6" s="122">
        <v>1000</v>
      </c>
      <c r="E6" s="78">
        <v>361</v>
      </c>
      <c r="F6" s="76">
        <v>329</v>
      </c>
      <c r="G6" s="76">
        <v>185</v>
      </c>
      <c r="H6" s="76">
        <v>67</v>
      </c>
      <c r="I6" s="76">
        <v>58</v>
      </c>
      <c r="J6" s="90">
        <v>1</v>
      </c>
      <c r="K6" s="133">
        <f>(E6*1+F6*2+G6*3+H6*4+I6*5)/(E6+F6+G6+H6+I6)</f>
        <v>2.1320000000000001</v>
      </c>
    </row>
    <row r="7" spans="3:11" ht="15.75" thickBot="1" x14ac:dyDescent="0.3">
      <c r="C7" s="146"/>
      <c r="D7" s="77">
        <v>1</v>
      </c>
      <c r="E7" s="79">
        <v>0.36</v>
      </c>
      <c r="F7" s="80">
        <v>0.33</v>
      </c>
      <c r="G7" s="80">
        <v>0.18</v>
      </c>
      <c r="H7" s="80">
        <v>7.0000000000000007E-2</v>
      </c>
      <c r="I7" s="80">
        <v>0.06</v>
      </c>
      <c r="J7" s="91">
        <v>0</v>
      </c>
      <c r="K7" s="132"/>
    </row>
    <row r="8" spans="3:11" ht="15" customHeight="1" x14ac:dyDescent="0.25">
      <c r="C8" s="142" t="s">
        <v>50</v>
      </c>
      <c r="D8" s="143"/>
      <c r="E8" s="143"/>
      <c r="F8" s="143"/>
      <c r="G8" s="143"/>
      <c r="H8" s="143"/>
      <c r="I8" s="143"/>
      <c r="J8" s="144"/>
      <c r="K8" s="118"/>
    </row>
    <row r="9" spans="3:11" ht="15" customHeight="1" x14ac:dyDescent="0.25">
      <c r="C9" s="137" t="s">
        <v>14</v>
      </c>
      <c r="D9" s="73">
        <v>488</v>
      </c>
      <c r="E9" s="74">
        <v>171</v>
      </c>
      <c r="F9" s="75">
        <v>176</v>
      </c>
      <c r="G9" s="75">
        <v>86</v>
      </c>
      <c r="H9" s="75">
        <v>28</v>
      </c>
      <c r="I9" s="75">
        <v>27</v>
      </c>
      <c r="J9" s="92">
        <v>0</v>
      </c>
      <c r="K9" s="119">
        <f>(E9*1+F9*2+G9*3+H9*4+I9*5)/(E9+F9+G9+H9+I9)</f>
        <v>2.1065573770491803</v>
      </c>
    </row>
    <row r="10" spans="3:11" ht="15" customHeight="1" x14ac:dyDescent="0.25">
      <c r="C10" s="137"/>
      <c r="D10" s="81">
        <v>0.49</v>
      </c>
      <c r="E10" s="83">
        <v>0.35</v>
      </c>
      <c r="F10" s="82">
        <v>0.36</v>
      </c>
      <c r="G10" s="82">
        <v>0.18</v>
      </c>
      <c r="H10" s="82">
        <v>0.06</v>
      </c>
      <c r="I10" s="82">
        <v>0.05</v>
      </c>
      <c r="J10" s="93">
        <v>0</v>
      </c>
      <c r="K10" s="130"/>
    </row>
    <row r="11" spans="3:11" ht="15" customHeight="1" x14ac:dyDescent="0.25">
      <c r="C11" s="137" t="s">
        <v>15</v>
      </c>
      <c r="D11" s="73">
        <v>512</v>
      </c>
      <c r="E11" s="74">
        <v>190</v>
      </c>
      <c r="F11" s="75">
        <v>152</v>
      </c>
      <c r="G11" s="75">
        <v>98</v>
      </c>
      <c r="H11" s="75">
        <v>39</v>
      </c>
      <c r="I11" s="75">
        <v>31</v>
      </c>
      <c r="J11" s="92">
        <v>1</v>
      </c>
      <c r="K11" s="119">
        <f>(E11*1+F11*2+G11*3+H11*4+I11*5)/(E11+F11+G11+H11+I11)</f>
        <v>2.1549019607843136</v>
      </c>
    </row>
    <row r="12" spans="3:11" ht="15" customHeight="1" thickBot="1" x14ac:dyDescent="0.3">
      <c r="C12" s="141"/>
      <c r="D12" s="81">
        <v>0.51</v>
      </c>
      <c r="E12" s="83">
        <v>0.37</v>
      </c>
      <c r="F12" s="82">
        <v>0.3</v>
      </c>
      <c r="G12" s="82">
        <v>0.19</v>
      </c>
      <c r="H12" s="82">
        <v>0.08</v>
      </c>
      <c r="I12" s="82">
        <v>0.06</v>
      </c>
      <c r="J12" s="93">
        <v>0</v>
      </c>
      <c r="K12" s="118"/>
    </row>
    <row r="13" spans="3:11" ht="15" customHeight="1" x14ac:dyDescent="0.25">
      <c r="C13" s="142" t="s">
        <v>51</v>
      </c>
      <c r="D13" s="143"/>
      <c r="E13" s="143"/>
      <c r="F13" s="143"/>
      <c r="G13" s="143"/>
      <c r="H13" s="143"/>
      <c r="I13" s="143"/>
      <c r="J13" s="144"/>
      <c r="K13" s="121"/>
    </row>
    <row r="14" spans="3:11" ht="15" customHeight="1" x14ac:dyDescent="0.25">
      <c r="C14" s="137" t="s">
        <v>52</v>
      </c>
      <c r="D14" s="73">
        <v>58</v>
      </c>
      <c r="E14" s="74">
        <v>16</v>
      </c>
      <c r="F14" s="84">
        <v>26</v>
      </c>
      <c r="G14" s="75">
        <v>6</v>
      </c>
      <c r="H14" s="75">
        <v>7</v>
      </c>
      <c r="I14" s="75">
        <v>3</v>
      </c>
      <c r="J14" s="92">
        <v>0</v>
      </c>
      <c r="K14" s="119">
        <f>(E14*1+F14*2+G14*3+H14*4+I14*5)/(E14+F14+G14+H14+I14)</f>
        <v>2.2241379310344827</v>
      </c>
    </row>
    <row r="15" spans="3:11" ht="15" customHeight="1" x14ac:dyDescent="0.25">
      <c r="C15" s="137"/>
      <c r="D15" s="81">
        <v>0.06</v>
      </c>
      <c r="E15" s="83">
        <v>0.28000000000000003</v>
      </c>
      <c r="F15" s="85">
        <v>0.45</v>
      </c>
      <c r="G15" s="82">
        <v>0.1</v>
      </c>
      <c r="H15" s="82">
        <v>0.12</v>
      </c>
      <c r="I15" s="82">
        <v>0.05</v>
      </c>
      <c r="J15" s="93">
        <v>0</v>
      </c>
      <c r="K15" s="130"/>
    </row>
    <row r="16" spans="3:11" ht="15" customHeight="1" x14ac:dyDescent="0.25">
      <c r="C16" s="137" t="s">
        <v>53</v>
      </c>
      <c r="D16" s="73">
        <v>150</v>
      </c>
      <c r="E16" s="101">
        <v>38</v>
      </c>
      <c r="F16" s="75">
        <v>59</v>
      </c>
      <c r="G16" s="75">
        <v>30</v>
      </c>
      <c r="H16" s="75">
        <v>12</v>
      </c>
      <c r="I16" s="75">
        <v>12</v>
      </c>
      <c r="J16" s="92">
        <v>0</v>
      </c>
      <c r="K16" s="119">
        <f>(E16*1+F16*2+G16*3+H16*4+I16*5)/(E16+F16+G16+H16+I16)</f>
        <v>2.3443708609271523</v>
      </c>
    </row>
    <row r="17" spans="3:11" ht="15" customHeight="1" x14ac:dyDescent="0.25">
      <c r="C17" s="137"/>
      <c r="D17" s="81">
        <v>0.15</v>
      </c>
      <c r="E17" s="102">
        <v>0.25</v>
      </c>
      <c r="F17" s="82">
        <v>0.39</v>
      </c>
      <c r="G17" s="82">
        <v>0.2</v>
      </c>
      <c r="H17" s="82">
        <v>0.08</v>
      </c>
      <c r="I17" s="82">
        <v>0.08</v>
      </c>
      <c r="J17" s="93">
        <v>0</v>
      </c>
      <c r="K17" s="118"/>
    </row>
    <row r="18" spans="3:11" ht="15" customHeight="1" x14ac:dyDescent="0.25">
      <c r="C18" s="137" t="s">
        <v>54</v>
      </c>
      <c r="D18" s="73">
        <v>159</v>
      </c>
      <c r="E18" s="74">
        <v>47</v>
      </c>
      <c r="F18" s="75">
        <v>58</v>
      </c>
      <c r="G18" s="75">
        <v>31</v>
      </c>
      <c r="H18" s="75">
        <v>13</v>
      </c>
      <c r="I18" s="75">
        <v>10</v>
      </c>
      <c r="J18" s="92">
        <v>0</v>
      </c>
      <c r="K18" s="119">
        <f>(E18*1+F18*2+G18*3+H18*4+I18*5)/(E18+F18+G18+H18+I18)</f>
        <v>2.2515723270440251</v>
      </c>
    </row>
    <row r="19" spans="3:11" ht="15" customHeight="1" x14ac:dyDescent="0.25">
      <c r="C19" s="137"/>
      <c r="D19" s="81">
        <v>0.16</v>
      </c>
      <c r="E19" s="83">
        <v>0.3</v>
      </c>
      <c r="F19" s="82">
        <v>0.37</v>
      </c>
      <c r="G19" s="82">
        <v>0.19</v>
      </c>
      <c r="H19" s="82">
        <v>0.08</v>
      </c>
      <c r="I19" s="82">
        <v>0.06</v>
      </c>
      <c r="J19" s="93">
        <v>0</v>
      </c>
      <c r="K19" s="130"/>
    </row>
    <row r="20" spans="3:11" ht="15" customHeight="1" x14ac:dyDescent="0.25">
      <c r="C20" s="137" t="s">
        <v>55</v>
      </c>
      <c r="D20" s="73">
        <v>160</v>
      </c>
      <c r="E20" s="74">
        <v>48</v>
      </c>
      <c r="F20" s="75">
        <v>55</v>
      </c>
      <c r="G20" s="75">
        <v>35</v>
      </c>
      <c r="H20" s="75">
        <v>8</v>
      </c>
      <c r="I20" s="75">
        <v>14</v>
      </c>
      <c r="J20" s="92">
        <v>0</v>
      </c>
      <c r="K20" s="119">
        <f>(E20*1+F20*2+G20*3+H20*4+I20*5)/(E20+F20+G20+H20+I20)</f>
        <v>2.28125</v>
      </c>
    </row>
    <row r="21" spans="3:11" ht="15" customHeight="1" x14ac:dyDescent="0.25">
      <c r="C21" s="137"/>
      <c r="D21" s="81">
        <v>0.16</v>
      </c>
      <c r="E21" s="83">
        <v>0.3</v>
      </c>
      <c r="F21" s="82">
        <v>0.34</v>
      </c>
      <c r="G21" s="82">
        <v>0.22</v>
      </c>
      <c r="H21" s="82">
        <v>0.05</v>
      </c>
      <c r="I21" s="82">
        <v>0.09</v>
      </c>
      <c r="J21" s="93">
        <v>0</v>
      </c>
      <c r="K21" s="118"/>
    </row>
    <row r="22" spans="3:11" ht="15" customHeight="1" x14ac:dyDescent="0.25">
      <c r="C22" s="137" t="s">
        <v>56</v>
      </c>
      <c r="D22" s="73">
        <v>182</v>
      </c>
      <c r="E22" s="74">
        <v>71</v>
      </c>
      <c r="F22" s="75">
        <v>56</v>
      </c>
      <c r="G22" s="75">
        <v>38</v>
      </c>
      <c r="H22" s="75">
        <v>8</v>
      </c>
      <c r="I22" s="75">
        <v>9</v>
      </c>
      <c r="J22" s="92">
        <v>0</v>
      </c>
      <c r="K22" s="119">
        <f>(E22*1+F22*2+G22*3+H22*4+I22*5)/(E22+F22+G22+H22+I22)</f>
        <v>2.0549450549450547</v>
      </c>
    </row>
    <row r="23" spans="3:11" ht="15" customHeight="1" x14ac:dyDescent="0.25">
      <c r="C23" s="137"/>
      <c r="D23" s="81">
        <v>0.18</v>
      </c>
      <c r="E23" s="83">
        <v>0.39</v>
      </c>
      <c r="F23" s="82">
        <v>0.31</v>
      </c>
      <c r="G23" s="82">
        <v>0.21</v>
      </c>
      <c r="H23" s="82">
        <v>0.04</v>
      </c>
      <c r="I23" s="82">
        <v>0.05</v>
      </c>
      <c r="J23" s="93">
        <v>0</v>
      </c>
      <c r="K23" s="130"/>
    </row>
    <row r="24" spans="3:11" ht="15" customHeight="1" x14ac:dyDescent="0.25">
      <c r="C24" s="137" t="s">
        <v>57</v>
      </c>
      <c r="D24" s="73">
        <v>131</v>
      </c>
      <c r="E24" s="86">
        <v>58</v>
      </c>
      <c r="F24" s="75">
        <v>42</v>
      </c>
      <c r="G24" s="75">
        <v>19</v>
      </c>
      <c r="H24" s="75">
        <v>5</v>
      </c>
      <c r="I24" s="75">
        <v>7</v>
      </c>
      <c r="J24" s="92">
        <v>0</v>
      </c>
      <c r="K24" s="119">
        <f>(E24*1+F24*2+G24*3+H24*4+I24*5)/(E24+F24+G24+H24+I24)</f>
        <v>1.9389312977099236</v>
      </c>
    </row>
    <row r="25" spans="3:11" ht="15" customHeight="1" x14ac:dyDescent="0.25">
      <c r="C25" s="137"/>
      <c r="D25" s="81">
        <v>0.13</v>
      </c>
      <c r="E25" s="87">
        <v>0.45</v>
      </c>
      <c r="F25" s="82">
        <v>0.32</v>
      </c>
      <c r="G25" s="82">
        <v>0.14000000000000001</v>
      </c>
      <c r="H25" s="82">
        <v>0.04</v>
      </c>
      <c r="I25" s="82">
        <v>0.05</v>
      </c>
      <c r="J25" s="93">
        <v>0</v>
      </c>
      <c r="K25" s="130"/>
    </row>
    <row r="26" spans="3:11" ht="15" customHeight="1" x14ac:dyDescent="0.25">
      <c r="C26" s="137" t="s">
        <v>58</v>
      </c>
      <c r="D26" s="73">
        <v>161</v>
      </c>
      <c r="E26" s="86">
        <v>83</v>
      </c>
      <c r="F26" s="88">
        <v>34</v>
      </c>
      <c r="G26" s="75">
        <v>27</v>
      </c>
      <c r="H26" s="75">
        <v>14</v>
      </c>
      <c r="I26" s="88">
        <v>3</v>
      </c>
      <c r="J26" s="94">
        <v>1</v>
      </c>
      <c r="K26" s="119">
        <f>(E26*1+F26*2+G26*3+H26*4+I26*5)/(E26+F26+G26+H26+I26)</f>
        <v>1.8819875776397517</v>
      </c>
    </row>
    <row r="27" spans="3:11" ht="15" customHeight="1" thickBot="1" x14ac:dyDescent="0.3">
      <c r="C27" s="141"/>
      <c r="D27" s="81">
        <v>0.16</v>
      </c>
      <c r="E27" s="87">
        <v>0.51</v>
      </c>
      <c r="F27" s="89">
        <v>0.21</v>
      </c>
      <c r="G27" s="82">
        <v>0.16</v>
      </c>
      <c r="H27" s="82">
        <v>0.09</v>
      </c>
      <c r="I27" s="89">
        <v>0.02</v>
      </c>
      <c r="J27" s="95">
        <v>0.01</v>
      </c>
      <c r="K27" s="120"/>
    </row>
    <row r="28" spans="3:11" ht="15" customHeight="1" x14ac:dyDescent="0.25">
      <c r="C28" s="142" t="s">
        <v>59</v>
      </c>
      <c r="D28" s="143"/>
      <c r="E28" s="143"/>
      <c r="F28" s="143"/>
      <c r="G28" s="143"/>
      <c r="H28" s="143"/>
      <c r="I28" s="143"/>
      <c r="J28" s="144"/>
      <c r="K28" s="118"/>
    </row>
    <row r="29" spans="3:11" ht="15" customHeight="1" x14ac:dyDescent="0.25">
      <c r="C29" s="137" t="s">
        <v>60</v>
      </c>
      <c r="D29" s="73">
        <v>6</v>
      </c>
      <c r="E29" s="74">
        <v>2</v>
      </c>
      <c r="F29" s="75">
        <v>0</v>
      </c>
      <c r="G29" s="75">
        <v>3</v>
      </c>
      <c r="H29" s="75">
        <v>1</v>
      </c>
      <c r="I29" s="75">
        <v>0</v>
      </c>
      <c r="J29" s="92">
        <v>0</v>
      </c>
      <c r="K29" s="119">
        <f>(E29*1+F29*2+G29*3+H29*4+I29*5)/(E29+F29+G29+H29+I29)</f>
        <v>2.5</v>
      </c>
    </row>
    <row r="30" spans="3:11" ht="15" customHeight="1" x14ac:dyDescent="0.25">
      <c r="C30" s="137"/>
      <c r="D30" s="81">
        <v>0.01</v>
      </c>
      <c r="E30" s="83">
        <v>0.34</v>
      </c>
      <c r="F30" s="82">
        <v>0</v>
      </c>
      <c r="G30" s="82">
        <v>0.5</v>
      </c>
      <c r="H30" s="82">
        <v>0.16</v>
      </c>
      <c r="I30" s="82">
        <v>0</v>
      </c>
      <c r="J30" s="93">
        <v>0</v>
      </c>
      <c r="K30" s="130"/>
    </row>
    <row r="31" spans="3:11" ht="15" customHeight="1" x14ac:dyDescent="0.25">
      <c r="C31" s="137" t="s">
        <v>61</v>
      </c>
      <c r="D31" s="73">
        <v>472</v>
      </c>
      <c r="E31" s="74">
        <v>164</v>
      </c>
      <c r="F31" s="75">
        <v>152</v>
      </c>
      <c r="G31" s="75">
        <v>96</v>
      </c>
      <c r="H31" s="75">
        <v>28</v>
      </c>
      <c r="I31" s="75">
        <v>33</v>
      </c>
      <c r="J31" s="92">
        <v>0</v>
      </c>
      <c r="K31" s="119">
        <f>(E31*1+F31*2+G31*3+H31*4+I31*5)/(E31+F31+G31+H31+I31)</f>
        <v>2.1839323467230445</v>
      </c>
    </row>
    <row r="32" spans="3:11" ht="15" customHeight="1" x14ac:dyDescent="0.25">
      <c r="C32" s="137"/>
      <c r="D32" s="81">
        <v>0.47</v>
      </c>
      <c r="E32" s="83">
        <v>0.35</v>
      </c>
      <c r="F32" s="82">
        <v>0.32</v>
      </c>
      <c r="G32" s="82">
        <v>0.2</v>
      </c>
      <c r="H32" s="82">
        <v>0.06</v>
      </c>
      <c r="I32" s="82">
        <v>7.0000000000000007E-2</v>
      </c>
      <c r="J32" s="93">
        <v>0</v>
      </c>
      <c r="K32" s="118"/>
    </row>
    <row r="33" spans="3:11" ht="15" customHeight="1" x14ac:dyDescent="0.25">
      <c r="C33" s="137" t="s">
        <v>62</v>
      </c>
      <c r="D33" s="73">
        <v>237</v>
      </c>
      <c r="E33" s="74">
        <v>101</v>
      </c>
      <c r="F33" s="75">
        <v>69</v>
      </c>
      <c r="G33" s="75">
        <v>41</v>
      </c>
      <c r="H33" s="75">
        <v>11</v>
      </c>
      <c r="I33" s="75">
        <v>14</v>
      </c>
      <c r="J33" s="92">
        <v>1</v>
      </c>
      <c r="K33" s="119">
        <f>(E33*1+F33*2+G33*3+H33*4+I33*5)/(E33+F33+G33+H33+I33)</f>
        <v>2.0169491525423728</v>
      </c>
    </row>
    <row r="34" spans="3:11" ht="15" customHeight="1" x14ac:dyDescent="0.25">
      <c r="C34" s="137"/>
      <c r="D34" s="81">
        <v>0.24</v>
      </c>
      <c r="E34" s="83">
        <v>0.43</v>
      </c>
      <c r="F34" s="82">
        <v>0.28999999999999998</v>
      </c>
      <c r="G34" s="82">
        <v>0.17</v>
      </c>
      <c r="H34" s="82">
        <v>0.05</v>
      </c>
      <c r="I34" s="82">
        <v>0.06</v>
      </c>
      <c r="J34" s="93">
        <v>0</v>
      </c>
      <c r="K34" s="130"/>
    </row>
    <row r="35" spans="3:11" ht="15" customHeight="1" x14ac:dyDescent="0.25">
      <c r="C35" s="137" t="s">
        <v>63</v>
      </c>
      <c r="D35" s="73">
        <v>144</v>
      </c>
      <c r="E35" s="74">
        <v>38</v>
      </c>
      <c r="F35" s="75">
        <v>56</v>
      </c>
      <c r="G35" s="75">
        <v>29</v>
      </c>
      <c r="H35" s="75">
        <v>16</v>
      </c>
      <c r="I35" s="75">
        <v>6</v>
      </c>
      <c r="J35" s="92">
        <v>0</v>
      </c>
      <c r="K35" s="119">
        <f>(E35*1+F35*2+G35*3+H35*4+I35*5)/(E35+F35+G35+H35+I35)</f>
        <v>2.2827586206896551</v>
      </c>
    </row>
    <row r="36" spans="3:11" ht="15" customHeight="1" x14ac:dyDescent="0.25">
      <c r="C36" s="137"/>
      <c r="D36" s="81">
        <v>0.14000000000000001</v>
      </c>
      <c r="E36" s="83">
        <v>0.26</v>
      </c>
      <c r="F36" s="82">
        <v>0.39</v>
      </c>
      <c r="G36" s="82">
        <v>0.2</v>
      </c>
      <c r="H36" s="82">
        <v>0.11</v>
      </c>
      <c r="I36" s="82">
        <v>0.04</v>
      </c>
      <c r="J36" s="93">
        <v>0</v>
      </c>
      <c r="K36" s="118"/>
    </row>
    <row r="37" spans="3:11" ht="15" customHeight="1" x14ac:dyDescent="0.25">
      <c r="C37" s="137" t="s">
        <v>64</v>
      </c>
      <c r="D37" s="73">
        <v>16</v>
      </c>
      <c r="E37" s="74">
        <v>6</v>
      </c>
      <c r="F37" s="75">
        <v>7</v>
      </c>
      <c r="G37" s="75">
        <v>2</v>
      </c>
      <c r="H37" s="75">
        <v>1</v>
      </c>
      <c r="I37" s="75">
        <v>0</v>
      </c>
      <c r="J37" s="92">
        <v>0</v>
      </c>
      <c r="K37" s="119">
        <f>(E37*1+F37*2+G37*3+H37*4+I37*5)/(E37+F37+G37+H37+I37)</f>
        <v>1.875</v>
      </c>
    </row>
    <row r="38" spans="3:11" ht="15" customHeight="1" x14ac:dyDescent="0.25">
      <c r="C38" s="137"/>
      <c r="D38" s="81">
        <v>0.02</v>
      </c>
      <c r="E38" s="83">
        <v>0.38</v>
      </c>
      <c r="F38" s="82">
        <v>0.44</v>
      </c>
      <c r="G38" s="82">
        <v>0.12</v>
      </c>
      <c r="H38" s="82">
        <v>0.06</v>
      </c>
      <c r="I38" s="82">
        <v>0</v>
      </c>
      <c r="J38" s="93">
        <v>0</v>
      </c>
      <c r="K38" s="130"/>
    </row>
    <row r="39" spans="3:11" ht="15" customHeight="1" x14ac:dyDescent="0.25">
      <c r="C39" s="137" t="s">
        <v>65</v>
      </c>
      <c r="D39" s="73">
        <v>124</v>
      </c>
      <c r="E39" s="74">
        <v>50</v>
      </c>
      <c r="F39" s="75">
        <v>45</v>
      </c>
      <c r="G39" s="75">
        <v>14</v>
      </c>
      <c r="H39" s="75">
        <v>10</v>
      </c>
      <c r="I39" s="75">
        <v>5</v>
      </c>
      <c r="J39" s="92">
        <v>0</v>
      </c>
      <c r="K39" s="119">
        <f>(E39*1+F39*2+G39*3+H39*4+I39*5)/(E39+F39+G39+H39+I39)</f>
        <v>1.9919354838709677</v>
      </c>
    </row>
    <row r="40" spans="3:11" ht="15" customHeight="1" thickBot="1" x14ac:dyDescent="0.3">
      <c r="C40" s="141"/>
      <c r="D40" s="81">
        <v>0.12</v>
      </c>
      <c r="E40" s="83">
        <v>0.4</v>
      </c>
      <c r="F40" s="82">
        <v>0.36</v>
      </c>
      <c r="G40" s="82">
        <v>0.12</v>
      </c>
      <c r="H40" s="82">
        <v>0.08</v>
      </c>
      <c r="I40" s="82">
        <v>0.04</v>
      </c>
      <c r="J40" s="93">
        <v>0</v>
      </c>
      <c r="K40" s="118"/>
    </row>
    <row r="41" spans="3:11" ht="15" customHeight="1" x14ac:dyDescent="0.25">
      <c r="C41" s="142" t="s">
        <v>66</v>
      </c>
      <c r="D41" s="143"/>
      <c r="E41" s="143"/>
      <c r="F41" s="143"/>
      <c r="G41" s="143"/>
      <c r="H41" s="143"/>
      <c r="I41" s="143"/>
      <c r="J41" s="144"/>
      <c r="K41" s="121"/>
    </row>
    <row r="42" spans="3:11" ht="15" customHeight="1" x14ac:dyDescent="0.25">
      <c r="C42" s="137" t="s">
        <v>67</v>
      </c>
      <c r="D42" s="73">
        <v>214</v>
      </c>
      <c r="E42" s="74">
        <v>78</v>
      </c>
      <c r="F42" s="75">
        <v>58</v>
      </c>
      <c r="G42" s="75">
        <v>48</v>
      </c>
      <c r="H42" s="75">
        <v>16</v>
      </c>
      <c r="I42" s="75">
        <v>13</v>
      </c>
      <c r="J42" s="92">
        <v>1</v>
      </c>
      <c r="K42" s="119">
        <f>(E42*1+F42*2+G42*3+H42*4+I42*5)/(E42+F42+G42+H42+I42)</f>
        <v>2.192488262910798</v>
      </c>
    </row>
    <row r="43" spans="3:11" ht="15" customHeight="1" x14ac:dyDescent="0.25">
      <c r="C43" s="137"/>
      <c r="D43" s="81">
        <v>0.21</v>
      </c>
      <c r="E43" s="83">
        <v>0.36</v>
      </c>
      <c r="F43" s="82">
        <v>0.27</v>
      </c>
      <c r="G43" s="82">
        <v>0.23</v>
      </c>
      <c r="H43" s="82">
        <v>7.0000000000000007E-2</v>
      </c>
      <c r="I43" s="82">
        <v>0.06</v>
      </c>
      <c r="J43" s="93">
        <v>0</v>
      </c>
      <c r="K43" s="130"/>
    </row>
    <row r="44" spans="3:11" ht="15" customHeight="1" x14ac:dyDescent="0.25">
      <c r="C44" s="137" t="s">
        <v>68</v>
      </c>
      <c r="D44" s="73">
        <v>189</v>
      </c>
      <c r="E44" s="74">
        <v>67</v>
      </c>
      <c r="F44" s="75">
        <v>64</v>
      </c>
      <c r="G44" s="75">
        <v>33</v>
      </c>
      <c r="H44" s="75">
        <v>15</v>
      </c>
      <c r="I44" s="75">
        <v>10</v>
      </c>
      <c r="J44" s="92">
        <v>0</v>
      </c>
      <c r="K44" s="119">
        <f>(E44*1+F44*2+G44*3+H44*4+I44*5)/(E44+F44+G44+H44+I44)</f>
        <v>2.1375661375661377</v>
      </c>
    </row>
    <row r="45" spans="3:11" ht="15" customHeight="1" x14ac:dyDescent="0.25">
      <c r="C45" s="137"/>
      <c r="D45" s="81">
        <v>0.19</v>
      </c>
      <c r="E45" s="83">
        <v>0.36</v>
      </c>
      <c r="F45" s="82">
        <v>0.34</v>
      </c>
      <c r="G45" s="82">
        <v>0.17</v>
      </c>
      <c r="H45" s="82">
        <v>0.08</v>
      </c>
      <c r="I45" s="82">
        <v>0.05</v>
      </c>
      <c r="J45" s="93">
        <v>0</v>
      </c>
      <c r="K45" s="118"/>
    </row>
    <row r="46" spans="3:11" ht="15" customHeight="1" x14ac:dyDescent="0.25">
      <c r="C46" s="137" t="s">
        <v>69</v>
      </c>
      <c r="D46" s="73">
        <v>166</v>
      </c>
      <c r="E46" s="74">
        <v>63</v>
      </c>
      <c r="F46" s="75">
        <v>63</v>
      </c>
      <c r="G46" s="75">
        <v>21</v>
      </c>
      <c r="H46" s="75">
        <v>8</v>
      </c>
      <c r="I46" s="75">
        <v>11</v>
      </c>
      <c r="J46" s="92">
        <v>0</v>
      </c>
      <c r="K46" s="119">
        <f>(E46*1+F46*2+G46*3+H46*4+I46*5)/(E46+F46+G46+H46+I46)</f>
        <v>2.0421686746987953</v>
      </c>
    </row>
    <row r="47" spans="3:11" ht="15" customHeight="1" x14ac:dyDescent="0.25">
      <c r="C47" s="137"/>
      <c r="D47" s="81">
        <v>0.17</v>
      </c>
      <c r="E47" s="83">
        <v>0.38</v>
      </c>
      <c r="F47" s="82">
        <v>0.38</v>
      </c>
      <c r="G47" s="82">
        <v>0.13</v>
      </c>
      <c r="H47" s="82">
        <v>0.05</v>
      </c>
      <c r="I47" s="82">
        <v>7.0000000000000007E-2</v>
      </c>
      <c r="J47" s="93">
        <v>0</v>
      </c>
      <c r="K47" s="130"/>
    </row>
    <row r="48" spans="3:11" ht="15" customHeight="1" x14ac:dyDescent="0.25">
      <c r="C48" s="137" t="s">
        <v>70</v>
      </c>
      <c r="D48" s="73">
        <v>142</v>
      </c>
      <c r="E48" s="74">
        <v>72</v>
      </c>
      <c r="F48" s="75">
        <v>43</v>
      </c>
      <c r="G48" s="75">
        <v>17</v>
      </c>
      <c r="H48" s="75">
        <v>7</v>
      </c>
      <c r="I48" s="75">
        <v>4</v>
      </c>
      <c r="J48" s="92">
        <v>0</v>
      </c>
      <c r="K48" s="119">
        <f>(E48*1+F48*2+G48*3+H48*4+I48*5)/(E48+F48+G48+H48+I48)</f>
        <v>1.7972027972027973</v>
      </c>
    </row>
    <row r="49" spans="3:11" ht="15" customHeight="1" x14ac:dyDescent="0.25">
      <c r="C49" s="137"/>
      <c r="D49" s="81">
        <v>0.14000000000000001</v>
      </c>
      <c r="E49" s="83">
        <v>0.5</v>
      </c>
      <c r="F49" s="82">
        <v>0.3</v>
      </c>
      <c r="G49" s="82">
        <v>0.12</v>
      </c>
      <c r="H49" s="82">
        <v>0.05</v>
      </c>
      <c r="I49" s="82">
        <v>0.03</v>
      </c>
      <c r="J49" s="93">
        <v>0</v>
      </c>
      <c r="K49" s="118"/>
    </row>
    <row r="50" spans="3:11" ht="15" customHeight="1" x14ac:dyDescent="0.25">
      <c r="C50" s="137" t="s">
        <v>71</v>
      </c>
      <c r="D50" s="73">
        <v>63</v>
      </c>
      <c r="E50" s="74">
        <v>19</v>
      </c>
      <c r="F50" s="75">
        <v>23</v>
      </c>
      <c r="G50" s="75">
        <v>16</v>
      </c>
      <c r="H50" s="75">
        <v>2</v>
      </c>
      <c r="I50" s="75">
        <v>2</v>
      </c>
      <c r="J50" s="92">
        <v>0</v>
      </c>
      <c r="K50" s="119">
        <f>(E50*1+F50*2+G50*3+H50*4+I50*5)/(E50+F50+G50+H50+I50)</f>
        <v>2.1129032258064515</v>
      </c>
    </row>
    <row r="51" spans="3:11" ht="15" customHeight="1" x14ac:dyDescent="0.25">
      <c r="C51" s="137"/>
      <c r="D51" s="81">
        <v>0.06</v>
      </c>
      <c r="E51" s="83">
        <v>0.31</v>
      </c>
      <c r="F51" s="82">
        <v>0.37</v>
      </c>
      <c r="G51" s="82">
        <v>0.26</v>
      </c>
      <c r="H51" s="82">
        <v>0.03</v>
      </c>
      <c r="I51" s="82">
        <v>0.03</v>
      </c>
      <c r="J51" s="93">
        <v>0</v>
      </c>
      <c r="K51" s="130"/>
    </row>
    <row r="52" spans="3:11" ht="15" customHeight="1" x14ac:dyDescent="0.25">
      <c r="C52" s="137" t="s">
        <v>72</v>
      </c>
      <c r="D52" s="73">
        <v>64</v>
      </c>
      <c r="E52" s="74">
        <v>15</v>
      </c>
      <c r="F52" s="75">
        <v>25</v>
      </c>
      <c r="G52" s="75">
        <v>10</v>
      </c>
      <c r="H52" s="75">
        <v>6</v>
      </c>
      <c r="I52" s="75">
        <v>7</v>
      </c>
      <c r="J52" s="92">
        <v>0</v>
      </c>
      <c r="K52" s="119">
        <f>(E52*1+F52*2+G52*3+H52*4+I52*5)/(E52+F52+G52+H52+I52)</f>
        <v>2.4444444444444446</v>
      </c>
    </row>
    <row r="53" spans="3:11" ht="15" customHeight="1" x14ac:dyDescent="0.25">
      <c r="C53" s="137"/>
      <c r="D53" s="81">
        <v>0.06</v>
      </c>
      <c r="E53" s="83">
        <v>0.24</v>
      </c>
      <c r="F53" s="82">
        <v>0.4</v>
      </c>
      <c r="G53" s="82">
        <v>0.16</v>
      </c>
      <c r="H53" s="82">
        <v>0.1</v>
      </c>
      <c r="I53" s="82">
        <v>0.11</v>
      </c>
      <c r="J53" s="93">
        <v>0</v>
      </c>
      <c r="K53" s="118"/>
    </row>
    <row r="54" spans="3:11" ht="15" customHeight="1" x14ac:dyDescent="0.25">
      <c r="C54" s="137" t="s">
        <v>73</v>
      </c>
      <c r="D54" s="73">
        <v>85</v>
      </c>
      <c r="E54" s="74">
        <v>21</v>
      </c>
      <c r="F54" s="75">
        <v>28</v>
      </c>
      <c r="G54" s="75">
        <v>23</v>
      </c>
      <c r="H54" s="75">
        <v>7</v>
      </c>
      <c r="I54" s="75">
        <v>6</v>
      </c>
      <c r="J54" s="92">
        <v>0</v>
      </c>
      <c r="K54" s="119">
        <f>(E54*1+F54*2+G54*3+H54*4+I54*5)/(E54+F54+G54+H54+I54)</f>
        <v>2.4</v>
      </c>
    </row>
    <row r="55" spans="3:11" ht="15" customHeight="1" x14ac:dyDescent="0.25">
      <c r="C55" s="137"/>
      <c r="D55" s="81">
        <v>0.09</v>
      </c>
      <c r="E55" s="83">
        <v>0.25</v>
      </c>
      <c r="F55" s="82">
        <v>0.33</v>
      </c>
      <c r="G55" s="82">
        <v>0.27</v>
      </c>
      <c r="H55" s="82">
        <v>0.08</v>
      </c>
      <c r="I55" s="82">
        <v>7.0000000000000007E-2</v>
      </c>
      <c r="J55" s="93">
        <v>0</v>
      </c>
      <c r="K55" s="130"/>
    </row>
    <row r="56" spans="3:11" ht="15" customHeight="1" x14ac:dyDescent="0.25">
      <c r="C56" s="137" t="s">
        <v>74</v>
      </c>
      <c r="D56" s="73">
        <v>44</v>
      </c>
      <c r="E56" s="74">
        <v>12</v>
      </c>
      <c r="F56" s="75">
        <v>14</v>
      </c>
      <c r="G56" s="75">
        <v>10</v>
      </c>
      <c r="H56" s="75">
        <v>5</v>
      </c>
      <c r="I56" s="75">
        <v>2</v>
      </c>
      <c r="J56" s="92">
        <v>0</v>
      </c>
      <c r="K56" s="119">
        <f>(E56*1+F56*2+G56*3+H56*4+I56*5)/(E56+F56+G56+H56+I56)</f>
        <v>2.3255813953488373</v>
      </c>
    </row>
    <row r="57" spans="3:11" ht="15" customHeight="1" x14ac:dyDescent="0.25">
      <c r="C57" s="137"/>
      <c r="D57" s="81">
        <v>0.04</v>
      </c>
      <c r="E57" s="83">
        <v>0.28000000000000003</v>
      </c>
      <c r="F57" s="82">
        <v>0.33</v>
      </c>
      <c r="G57" s="82">
        <v>0.23</v>
      </c>
      <c r="H57" s="82">
        <v>0.12</v>
      </c>
      <c r="I57" s="82">
        <v>0.05</v>
      </c>
      <c r="J57" s="93">
        <v>0</v>
      </c>
      <c r="K57" s="130"/>
    </row>
    <row r="58" spans="3:11" ht="15" customHeight="1" x14ac:dyDescent="0.25">
      <c r="C58" s="137" t="s">
        <v>75</v>
      </c>
      <c r="D58" s="73">
        <v>34</v>
      </c>
      <c r="E58" s="74">
        <v>13</v>
      </c>
      <c r="F58" s="75">
        <v>10</v>
      </c>
      <c r="G58" s="75">
        <v>6</v>
      </c>
      <c r="H58" s="75">
        <v>1</v>
      </c>
      <c r="I58" s="75">
        <v>3</v>
      </c>
      <c r="J58" s="92">
        <v>0</v>
      </c>
      <c r="K58" s="119">
        <f>(E58*1+F58*2+G58*3+H58*4+I58*5)/(E58+F58+G58+H58+I58)</f>
        <v>2.1212121212121211</v>
      </c>
    </row>
    <row r="59" spans="3:11" ht="15" customHeight="1" thickBot="1" x14ac:dyDescent="0.3">
      <c r="C59" s="141"/>
      <c r="D59" s="81">
        <v>0.03</v>
      </c>
      <c r="E59" s="83">
        <v>0.39</v>
      </c>
      <c r="F59" s="82">
        <v>0.3</v>
      </c>
      <c r="G59" s="82">
        <v>0.18</v>
      </c>
      <c r="H59" s="82">
        <v>0.03</v>
      </c>
      <c r="I59" s="82">
        <v>0.09</v>
      </c>
      <c r="J59" s="93">
        <v>0</v>
      </c>
      <c r="K59" s="120"/>
    </row>
    <row r="60" spans="3:11" ht="15" customHeight="1" x14ac:dyDescent="0.25">
      <c r="C60" s="142" t="s">
        <v>76</v>
      </c>
      <c r="D60" s="143"/>
      <c r="E60" s="143"/>
      <c r="F60" s="143"/>
      <c r="G60" s="143"/>
      <c r="H60" s="143"/>
      <c r="I60" s="143"/>
      <c r="J60" s="144"/>
      <c r="K60" s="118"/>
    </row>
    <row r="61" spans="3:11" ht="15" customHeight="1" x14ac:dyDescent="0.25">
      <c r="C61" s="137" t="s">
        <v>77</v>
      </c>
      <c r="D61" s="73">
        <v>652</v>
      </c>
      <c r="E61" s="74">
        <v>248</v>
      </c>
      <c r="F61" s="75">
        <v>200</v>
      </c>
      <c r="G61" s="75">
        <v>122</v>
      </c>
      <c r="H61" s="75">
        <v>43</v>
      </c>
      <c r="I61" s="75">
        <v>39</v>
      </c>
      <c r="J61" s="92">
        <v>1</v>
      </c>
      <c r="K61" s="119">
        <f>(E61*1+F61*2+G61*3+H61*4+I61*5)/(E61+F61+G61+H61+I61)</f>
        <v>2.1180981595092025</v>
      </c>
    </row>
    <row r="62" spans="3:11" ht="15" customHeight="1" x14ac:dyDescent="0.25">
      <c r="C62" s="137"/>
      <c r="D62" s="81">
        <v>0.65</v>
      </c>
      <c r="E62" s="83">
        <v>0.38</v>
      </c>
      <c r="F62" s="82">
        <v>0.31</v>
      </c>
      <c r="G62" s="82">
        <v>0.19</v>
      </c>
      <c r="H62" s="82">
        <v>7.0000000000000007E-2</v>
      </c>
      <c r="I62" s="82">
        <v>0.06</v>
      </c>
      <c r="J62" s="93">
        <v>0</v>
      </c>
      <c r="K62" s="130"/>
    </row>
    <row r="63" spans="3:11" ht="15" customHeight="1" x14ac:dyDescent="0.25">
      <c r="C63" s="137" t="s">
        <v>78</v>
      </c>
      <c r="D63" s="73">
        <v>126</v>
      </c>
      <c r="E63" s="74">
        <v>35</v>
      </c>
      <c r="F63" s="75">
        <v>43</v>
      </c>
      <c r="G63" s="75">
        <v>29</v>
      </c>
      <c r="H63" s="75">
        <v>12</v>
      </c>
      <c r="I63" s="75">
        <v>7</v>
      </c>
      <c r="J63" s="92">
        <v>0</v>
      </c>
      <c r="K63" s="119">
        <f>(E63*1+F63*2+G63*3+H63*4+I63*5)/(E63+F63+G63+H63+I63)</f>
        <v>2.3095238095238093</v>
      </c>
    </row>
    <row r="64" spans="3:11" ht="15" customHeight="1" x14ac:dyDescent="0.25">
      <c r="C64" s="137"/>
      <c r="D64" s="81">
        <v>0.13</v>
      </c>
      <c r="E64" s="83">
        <v>0.28000000000000003</v>
      </c>
      <c r="F64" s="82">
        <v>0.34</v>
      </c>
      <c r="G64" s="82">
        <v>0.23</v>
      </c>
      <c r="H64" s="82">
        <v>0.1</v>
      </c>
      <c r="I64" s="82">
        <v>0.06</v>
      </c>
      <c r="J64" s="93">
        <v>0</v>
      </c>
      <c r="K64" s="130"/>
    </row>
    <row r="65" spans="3:11" ht="15" customHeight="1" x14ac:dyDescent="0.25">
      <c r="C65" s="137" t="s">
        <v>79</v>
      </c>
      <c r="D65" s="73">
        <v>222</v>
      </c>
      <c r="E65" s="74">
        <v>78</v>
      </c>
      <c r="F65" s="75">
        <v>86</v>
      </c>
      <c r="G65" s="75">
        <v>34</v>
      </c>
      <c r="H65" s="75">
        <v>12</v>
      </c>
      <c r="I65" s="75">
        <v>12</v>
      </c>
      <c r="J65" s="92">
        <v>0</v>
      </c>
      <c r="K65" s="119">
        <f>(E65*1+F65*2+G65*3+H65*4+I65*5)/(E65+F65+G65+H65+I65)</f>
        <v>2.0720720720720722</v>
      </c>
    </row>
    <row r="66" spans="3:11" ht="15" customHeight="1" thickBot="1" x14ac:dyDescent="0.3">
      <c r="C66" s="141"/>
      <c r="D66" s="77">
        <v>0.22</v>
      </c>
      <c r="E66" s="98">
        <v>0.35</v>
      </c>
      <c r="F66" s="99">
        <v>0.39</v>
      </c>
      <c r="G66" s="99">
        <v>0.15</v>
      </c>
      <c r="H66" s="99">
        <v>0.05</v>
      </c>
      <c r="I66" s="99">
        <v>0.05</v>
      </c>
      <c r="J66" s="100">
        <v>0</v>
      </c>
      <c r="K66" s="120"/>
    </row>
    <row r="67" spans="3:11" ht="15" customHeight="1" x14ac:dyDescent="0.25"/>
    <row r="68" spans="3:11" ht="15" customHeight="1" x14ac:dyDescent="0.25"/>
    <row r="69" spans="3:11" ht="15" customHeight="1" x14ac:dyDescent="0.25"/>
    <row r="70" spans="3:11" ht="15" customHeight="1" x14ac:dyDescent="0.25"/>
    <row r="71" spans="3:11" ht="15" customHeight="1" x14ac:dyDescent="0.25"/>
    <row r="72" spans="3:11" ht="15" customHeight="1" x14ac:dyDescent="0.25"/>
    <row r="73" spans="3:11" ht="15" customHeight="1" x14ac:dyDescent="0.25"/>
    <row r="74" spans="3:11" ht="15" customHeight="1" x14ac:dyDescent="0.25"/>
    <row r="75" spans="3:11" ht="15" customHeight="1" x14ac:dyDescent="0.25"/>
    <row r="76" spans="3:11" ht="15" customHeight="1" x14ac:dyDescent="0.25"/>
    <row r="77" spans="3:11" ht="15" customHeight="1" x14ac:dyDescent="0.25"/>
    <row r="78" spans="3:11" ht="15" customHeight="1" x14ac:dyDescent="0.25"/>
    <row r="79" spans="3:11" ht="15" customHeight="1" x14ac:dyDescent="0.25"/>
    <row r="80" spans="3:1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J60"/>
    <mergeCell ref="C8:J8"/>
    <mergeCell ref="C13:J13"/>
    <mergeCell ref="C28:J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J41"/>
    <mergeCell ref="C48:C49"/>
    <mergeCell ref="C6:C7"/>
    <mergeCell ref="C9:C10"/>
    <mergeCell ref="C11:C12"/>
    <mergeCell ref="C4:K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E44E9-1B45-4C2A-9924-BEEB68E31EA1}">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97</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315</v>
      </c>
      <c r="F6" s="76">
        <v>236</v>
      </c>
      <c r="G6" s="76">
        <v>192</v>
      </c>
      <c r="H6" s="76">
        <v>85</v>
      </c>
      <c r="I6" s="90">
        <v>172</v>
      </c>
      <c r="J6" s="133">
        <f>(E6*1+F6*2+G6*3+H6*4+I6*5)/(E6+F6+G6+H6+I6)</f>
        <v>2.5630000000000002</v>
      </c>
    </row>
    <row r="7" spans="3:10" ht="15.75" thickBot="1" x14ac:dyDescent="0.3">
      <c r="C7" s="146"/>
      <c r="D7" s="77">
        <v>1</v>
      </c>
      <c r="E7" s="79">
        <v>0.32</v>
      </c>
      <c r="F7" s="80">
        <v>0.24</v>
      </c>
      <c r="G7" s="80">
        <v>0.19</v>
      </c>
      <c r="H7" s="80">
        <v>0.08</v>
      </c>
      <c r="I7" s="91">
        <v>0.17</v>
      </c>
      <c r="J7" s="132"/>
    </row>
    <row r="8" spans="3:10" ht="15" customHeight="1" x14ac:dyDescent="0.25">
      <c r="C8" s="142" t="s">
        <v>50</v>
      </c>
      <c r="D8" s="143"/>
      <c r="E8" s="143"/>
      <c r="F8" s="143"/>
      <c r="G8" s="143"/>
      <c r="H8" s="143"/>
      <c r="I8" s="144"/>
      <c r="J8" s="118"/>
    </row>
    <row r="9" spans="3:10" ht="15" customHeight="1" x14ac:dyDescent="0.25">
      <c r="C9" s="137" t="s">
        <v>14</v>
      </c>
      <c r="D9" s="73">
        <v>488</v>
      </c>
      <c r="E9" s="86">
        <v>175</v>
      </c>
      <c r="F9" s="84">
        <v>139</v>
      </c>
      <c r="G9" s="88">
        <v>80</v>
      </c>
      <c r="H9" s="75">
        <v>40</v>
      </c>
      <c r="I9" s="96">
        <v>54</v>
      </c>
      <c r="J9" s="119">
        <f>(E9*1+F9*2+G9*3+H9*4+I9*5)/(E9+F9+G9+H9+I9)</f>
        <v>2.3012295081967213</v>
      </c>
    </row>
    <row r="10" spans="3:10" ht="15" customHeight="1" x14ac:dyDescent="0.25">
      <c r="C10" s="137"/>
      <c r="D10" s="81">
        <v>0.49</v>
      </c>
      <c r="E10" s="87">
        <v>0.36</v>
      </c>
      <c r="F10" s="85">
        <v>0.28000000000000003</v>
      </c>
      <c r="G10" s="89">
        <v>0.16</v>
      </c>
      <c r="H10" s="82">
        <v>0.08</v>
      </c>
      <c r="I10" s="97">
        <v>0.11</v>
      </c>
      <c r="J10" s="130"/>
    </row>
    <row r="11" spans="3:10" ht="15" customHeight="1" x14ac:dyDescent="0.25">
      <c r="C11" s="137" t="s">
        <v>15</v>
      </c>
      <c r="D11" s="73">
        <v>512</v>
      </c>
      <c r="E11" s="101">
        <v>140</v>
      </c>
      <c r="F11" s="88">
        <v>97</v>
      </c>
      <c r="G11" s="84">
        <v>111</v>
      </c>
      <c r="H11" s="75">
        <v>45</v>
      </c>
      <c r="I11" s="94">
        <v>118</v>
      </c>
      <c r="J11" s="119">
        <f>(E11*1+F11*2+G11*3+H11*4+I11*5)/(E11+F11+G11+H11+I11)</f>
        <v>2.812133072407045</v>
      </c>
    </row>
    <row r="12" spans="3:10" ht="15" customHeight="1" thickBot="1" x14ac:dyDescent="0.3">
      <c r="C12" s="141"/>
      <c r="D12" s="81">
        <v>0.51</v>
      </c>
      <c r="E12" s="102">
        <v>0.27</v>
      </c>
      <c r="F12" s="89">
        <v>0.19</v>
      </c>
      <c r="G12" s="85">
        <v>0.22</v>
      </c>
      <c r="H12" s="82">
        <v>0.09</v>
      </c>
      <c r="I12" s="95">
        <v>0.23</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74">
        <v>14</v>
      </c>
      <c r="F14" s="75">
        <v>14</v>
      </c>
      <c r="G14" s="75">
        <v>11</v>
      </c>
      <c r="H14" s="75">
        <v>9</v>
      </c>
      <c r="I14" s="92">
        <v>10</v>
      </c>
      <c r="J14" s="119">
        <f>(E14*1+F14*2+G14*3+H14*4+I14*5)/(E14+F14+G14+H14+I14)</f>
        <v>2.7758620689655173</v>
      </c>
    </row>
    <row r="15" spans="3:10" ht="15" customHeight="1" x14ac:dyDescent="0.25">
      <c r="C15" s="137"/>
      <c r="D15" s="81">
        <v>0.06</v>
      </c>
      <c r="E15" s="83">
        <v>0.24</v>
      </c>
      <c r="F15" s="82">
        <v>0.24</v>
      </c>
      <c r="G15" s="82">
        <v>0.19</v>
      </c>
      <c r="H15" s="82">
        <v>0.15</v>
      </c>
      <c r="I15" s="93">
        <v>0.17</v>
      </c>
      <c r="J15" s="130"/>
    </row>
    <row r="16" spans="3:10" ht="15" customHeight="1" x14ac:dyDescent="0.25">
      <c r="C16" s="137" t="s">
        <v>53</v>
      </c>
      <c r="D16" s="73">
        <v>150</v>
      </c>
      <c r="E16" s="74">
        <v>34</v>
      </c>
      <c r="F16" s="75">
        <v>38</v>
      </c>
      <c r="G16" s="75">
        <v>32</v>
      </c>
      <c r="H16" s="75">
        <v>14</v>
      </c>
      <c r="I16" s="92">
        <v>33</v>
      </c>
      <c r="J16" s="119">
        <f>(E16*1+F16*2+G16*3+H16*4+I16*5)/(E16+F16+G16+H16+I16)</f>
        <v>2.8278145695364238</v>
      </c>
    </row>
    <row r="17" spans="3:10" ht="15" customHeight="1" x14ac:dyDescent="0.25">
      <c r="C17" s="137"/>
      <c r="D17" s="81">
        <v>0.15</v>
      </c>
      <c r="E17" s="83">
        <v>0.22</v>
      </c>
      <c r="F17" s="82">
        <v>0.25</v>
      </c>
      <c r="G17" s="82">
        <v>0.21</v>
      </c>
      <c r="H17" s="82">
        <v>0.09</v>
      </c>
      <c r="I17" s="93">
        <v>0.22</v>
      </c>
      <c r="J17" s="118"/>
    </row>
    <row r="18" spans="3:10" ht="15" customHeight="1" x14ac:dyDescent="0.25">
      <c r="C18" s="137" t="s">
        <v>54</v>
      </c>
      <c r="D18" s="73">
        <v>159</v>
      </c>
      <c r="E18" s="74">
        <v>45</v>
      </c>
      <c r="F18" s="75">
        <v>45</v>
      </c>
      <c r="G18" s="75">
        <v>34</v>
      </c>
      <c r="H18" s="75">
        <v>13</v>
      </c>
      <c r="I18" s="92">
        <v>22</v>
      </c>
      <c r="J18" s="119">
        <f>(E18*1+F18*2+G18*3+H18*4+I18*5)/(E18+F18+G18+H18+I18)</f>
        <v>2.5094339622641511</v>
      </c>
    </row>
    <row r="19" spans="3:10" ht="15" customHeight="1" x14ac:dyDescent="0.25">
      <c r="C19" s="137"/>
      <c r="D19" s="81">
        <v>0.16</v>
      </c>
      <c r="E19" s="83">
        <v>0.28000000000000003</v>
      </c>
      <c r="F19" s="82">
        <v>0.28000000000000003</v>
      </c>
      <c r="G19" s="82">
        <v>0.21</v>
      </c>
      <c r="H19" s="82">
        <v>0.08</v>
      </c>
      <c r="I19" s="93">
        <v>0.14000000000000001</v>
      </c>
      <c r="J19" s="130"/>
    </row>
    <row r="20" spans="3:10" ht="15" customHeight="1" x14ac:dyDescent="0.25">
      <c r="C20" s="137" t="s">
        <v>55</v>
      </c>
      <c r="D20" s="73">
        <v>160</v>
      </c>
      <c r="E20" s="74">
        <v>44</v>
      </c>
      <c r="F20" s="75">
        <v>36</v>
      </c>
      <c r="G20" s="75">
        <v>31</v>
      </c>
      <c r="H20" s="75">
        <v>15</v>
      </c>
      <c r="I20" s="92">
        <v>34</v>
      </c>
      <c r="J20" s="119">
        <f>(E20*1+F20*2+G20*3+H20*4+I20*5)/(E20+F20+G20+H20+I20)</f>
        <v>2.7437499999999999</v>
      </c>
    </row>
    <row r="21" spans="3:10" ht="15" customHeight="1" x14ac:dyDescent="0.25">
      <c r="C21" s="137"/>
      <c r="D21" s="81">
        <v>0.16</v>
      </c>
      <c r="E21" s="83">
        <v>0.28000000000000003</v>
      </c>
      <c r="F21" s="82">
        <v>0.23</v>
      </c>
      <c r="G21" s="82">
        <v>0.19</v>
      </c>
      <c r="H21" s="82">
        <v>0.09</v>
      </c>
      <c r="I21" s="93">
        <v>0.21</v>
      </c>
      <c r="J21" s="118"/>
    </row>
    <row r="22" spans="3:10" ht="15" customHeight="1" x14ac:dyDescent="0.25">
      <c r="C22" s="137" t="s">
        <v>56</v>
      </c>
      <c r="D22" s="73">
        <v>182</v>
      </c>
      <c r="E22" s="74">
        <v>63</v>
      </c>
      <c r="F22" s="75">
        <v>42</v>
      </c>
      <c r="G22" s="75">
        <v>33</v>
      </c>
      <c r="H22" s="75">
        <v>13</v>
      </c>
      <c r="I22" s="92">
        <v>31</v>
      </c>
      <c r="J22" s="119">
        <f>(E22*1+F22*2+G22*3+H22*4+I22*5)/(E22+F22+G22+H22+I22)</f>
        <v>2.4890109890109891</v>
      </c>
    </row>
    <row r="23" spans="3:10" ht="15" customHeight="1" x14ac:dyDescent="0.25">
      <c r="C23" s="137"/>
      <c r="D23" s="81">
        <v>0.18</v>
      </c>
      <c r="E23" s="83">
        <v>0.35</v>
      </c>
      <c r="F23" s="82">
        <v>0.23</v>
      </c>
      <c r="G23" s="82">
        <v>0.18</v>
      </c>
      <c r="H23" s="82">
        <v>7.0000000000000007E-2</v>
      </c>
      <c r="I23" s="93">
        <v>0.17</v>
      </c>
      <c r="J23" s="130"/>
    </row>
    <row r="24" spans="3:10" ht="15" customHeight="1" x14ac:dyDescent="0.25">
      <c r="C24" s="137" t="s">
        <v>57</v>
      </c>
      <c r="D24" s="73">
        <v>131</v>
      </c>
      <c r="E24" s="74">
        <v>47</v>
      </c>
      <c r="F24" s="75">
        <v>27</v>
      </c>
      <c r="G24" s="75">
        <v>25</v>
      </c>
      <c r="H24" s="75">
        <v>10</v>
      </c>
      <c r="I24" s="92">
        <v>22</v>
      </c>
      <c r="J24" s="119">
        <f>(E24*1+F24*2+G24*3+H24*4+I24*5)/(E24+F24+G24+H24+I24)</f>
        <v>2.4885496183206106</v>
      </c>
    </row>
    <row r="25" spans="3:10" ht="15" customHeight="1" x14ac:dyDescent="0.25">
      <c r="C25" s="137"/>
      <c r="D25" s="81">
        <v>0.13</v>
      </c>
      <c r="E25" s="83">
        <v>0.36</v>
      </c>
      <c r="F25" s="82">
        <v>0.2</v>
      </c>
      <c r="G25" s="82">
        <v>0.19</v>
      </c>
      <c r="H25" s="82">
        <v>0.08</v>
      </c>
      <c r="I25" s="93">
        <v>0.17</v>
      </c>
      <c r="J25" s="130"/>
    </row>
    <row r="26" spans="3:10" ht="15" customHeight="1" x14ac:dyDescent="0.25">
      <c r="C26" s="137" t="s">
        <v>58</v>
      </c>
      <c r="D26" s="73">
        <v>161</v>
      </c>
      <c r="E26" s="74">
        <v>68</v>
      </c>
      <c r="F26" s="75">
        <v>35</v>
      </c>
      <c r="G26" s="75">
        <v>27</v>
      </c>
      <c r="H26" s="75">
        <v>11</v>
      </c>
      <c r="I26" s="92">
        <v>20</v>
      </c>
      <c r="J26" s="119">
        <f>(E26*1+F26*2+G26*3+H26*4+I26*5)/(E26+F26+G26+H26+I26)</f>
        <v>2.2546583850931676</v>
      </c>
    </row>
    <row r="27" spans="3:10" ht="15" customHeight="1" thickBot="1" x14ac:dyDescent="0.3">
      <c r="C27" s="141"/>
      <c r="D27" s="81">
        <v>0.16</v>
      </c>
      <c r="E27" s="83">
        <v>0.42</v>
      </c>
      <c r="F27" s="82">
        <v>0.21</v>
      </c>
      <c r="G27" s="82">
        <v>0.17</v>
      </c>
      <c r="H27" s="82">
        <v>7.0000000000000007E-2</v>
      </c>
      <c r="I27" s="93">
        <v>0.13</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2</v>
      </c>
      <c r="F29" s="75">
        <v>0</v>
      </c>
      <c r="G29" s="75">
        <v>1</v>
      </c>
      <c r="H29" s="75">
        <v>1</v>
      </c>
      <c r="I29" s="92">
        <v>2</v>
      </c>
      <c r="J29" s="119">
        <f>(E29*1+F29*2+G29*3+H29*4+I29*5)/(E29+F29+G29+H29+I29)</f>
        <v>3.1666666666666665</v>
      </c>
    </row>
    <row r="30" spans="3:10" ht="15" customHeight="1" x14ac:dyDescent="0.25">
      <c r="C30" s="137"/>
      <c r="D30" s="81">
        <v>0.01</v>
      </c>
      <c r="E30" s="83">
        <v>0.34</v>
      </c>
      <c r="F30" s="82">
        <v>0</v>
      </c>
      <c r="G30" s="82">
        <v>0.16</v>
      </c>
      <c r="H30" s="82">
        <v>0.16</v>
      </c>
      <c r="I30" s="93">
        <v>0.33</v>
      </c>
      <c r="J30" s="130"/>
    </row>
    <row r="31" spans="3:10" ht="15" customHeight="1" x14ac:dyDescent="0.25">
      <c r="C31" s="137" t="s">
        <v>61</v>
      </c>
      <c r="D31" s="73">
        <v>472</v>
      </c>
      <c r="E31" s="74">
        <v>153</v>
      </c>
      <c r="F31" s="88">
        <v>94</v>
      </c>
      <c r="G31" s="75">
        <v>103</v>
      </c>
      <c r="H31" s="75">
        <v>38</v>
      </c>
      <c r="I31" s="92">
        <v>86</v>
      </c>
      <c r="J31" s="119">
        <f>(E31*1+F31*2+G31*3+H31*4+I31*5)/(E31+F31+G31+H31+I31)</f>
        <v>2.5991561181434597</v>
      </c>
    </row>
    <row r="32" spans="3:10" ht="15" customHeight="1" x14ac:dyDescent="0.25">
      <c r="C32" s="137"/>
      <c r="D32" s="81">
        <v>0.47</v>
      </c>
      <c r="E32" s="83">
        <v>0.32</v>
      </c>
      <c r="F32" s="89">
        <v>0.2</v>
      </c>
      <c r="G32" s="82">
        <v>0.22</v>
      </c>
      <c r="H32" s="82">
        <v>0.08</v>
      </c>
      <c r="I32" s="93">
        <v>0.18</v>
      </c>
      <c r="J32" s="118"/>
    </row>
    <row r="33" spans="3:10" ht="15" customHeight="1" x14ac:dyDescent="0.25">
      <c r="C33" s="137" t="s">
        <v>62</v>
      </c>
      <c r="D33" s="73">
        <v>237</v>
      </c>
      <c r="E33" s="74">
        <v>78</v>
      </c>
      <c r="F33" s="75">
        <v>67</v>
      </c>
      <c r="G33" s="75">
        <v>38</v>
      </c>
      <c r="H33" s="88">
        <v>12</v>
      </c>
      <c r="I33" s="92">
        <v>42</v>
      </c>
      <c r="J33" s="119">
        <f>(E33*1+F33*2+G33*3+H33*4+I33*5)/(E33+F33+G33+H33+I33)</f>
        <v>2.4641350210970465</v>
      </c>
    </row>
    <row r="34" spans="3:10" ht="15" customHeight="1" x14ac:dyDescent="0.25">
      <c r="C34" s="137"/>
      <c r="D34" s="81">
        <v>0.24</v>
      </c>
      <c r="E34" s="83">
        <v>0.33</v>
      </c>
      <c r="F34" s="82">
        <v>0.28000000000000003</v>
      </c>
      <c r="G34" s="82">
        <v>0.16</v>
      </c>
      <c r="H34" s="89">
        <v>0.05</v>
      </c>
      <c r="I34" s="93">
        <v>0.18</v>
      </c>
      <c r="J34" s="130"/>
    </row>
    <row r="35" spans="3:10" ht="15" customHeight="1" x14ac:dyDescent="0.25">
      <c r="C35" s="137" t="s">
        <v>63</v>
      </c>
      <c r="D35" s="73">
        <v>144</v>
      </c>
      <c r="E35" s="74">
        <v>41</v>
      </c>
      <c r="F35" s="75">
        <v>31</v>
      </c>
      <c r="G35" s="75">
        <v>30</v>
      </c>
      <c r="H35" s="75">
        <v>16</v>
      </c>
      <c r="I35" s="92">
        <v>27</v>
      </c>
      <c r="J35" s="119">
        <f>(E35*1+F35*2+G35*3+H35*4+I35*5)/(E35+F35+G35+H35+I35)</f>
        <v>2.703448275862069</v>
      </c>
    </row>
    <row r="36" spans="3:10" ht="15" customHeight="1" x14ac:dyDescent="0.25">
      <c r="C36" s="137"/>
      <c r="D36" s="81">
        <v>0.14000000000000001</v>
      </c>
      <c r="E36" s="83">
        <v>0.28000000000000003</v>
      </c>
      <c r="F36" s="82">
        <v>0.21</v>
      </c>
      <c r="G36" s="82">
        <v>0.21</v>
      </c>
      <c r="H36" s="82">
        <v>0.11</v>
      </c>
      <c r="I36" s="93">
        <v>0.19</v>
      </c>
      <c r="J36" s="118"/>
    </row>
    <row r="37" spans="3:10" ht="15" customHeight="1" x14ac:dyDescent="0.25">
      <c r="C37" s="137" t="s">
        <v>64</v>
      </c>
      <c r="D37" s="73">
        <v>16</v>
      </c>
      <c r="E37" s="74">
        <v>5</v>
      </c>
      <c r="F37" s="75">
        <v>2</v>
      </c>
      <c r="G37" s="75">
        <v>3</v>
      </c>
      <c r="H37" s="75">
        <v>3</v>
      </c>
      <c r="I37" s="92">
        <v>3</v>
      </c>
      <c r="J37" s="119">
        <f>(E37*1+F37*2+G37*3+H37*4+I37*5)/(E37+F37+G37+H37+I37)</f>
        <v>2.8125</v>
      </c>
    </row>
    <row r="38" spans="3:10" ht="15" customHeight="1" x14ac:dyDescent="0.25">
      <c r="C38" s="137"/>
      <c r="D38" s="81">
        <v>0.02</v>
      </c>
      <c r="E38" s="83">
        <v>0.31</v>
      </c>
      <c r="F38" s="82">
        <v>0.12</v>
      </c>
      <c r="G38" s="82">
        <v>0.19</v>
      </c>
      <c r="H38" s="82">
        <v>0.19</v>
      </c>
      <c r="I38" s="93">
        <v>0.19</v>
      </c>
      <c r="J38" s="130"/>
    </row>
    <row r="39" spans="3:10" ht="15" customHeight="1" x14ac:dyDescent="0.25">
      <c r="C39" s="137" t="s">
        <v>65</v>
      </c>
      <c r="D39" s="73">
        <v>124</v>
      </c>
      <c r="E39" s="74">
        <v>37</v>
      </c>
      <c r="F39" s="84">
        <v>43</v>
      </c>
      <c r="G39" s="75">
        <v>17</v>
      </c>
      <c r="H39" s="75">
        <v>15</v>
      </c>
      <c r="I39" s="96">
        <v>12</v>
      </c>
      <c r="J39" s="119">
        <f>(E39*1+F39*2+G39*3+H39*4+I39*5)/(E39+F39+G39+H39+I39)</f>
        <v>2.370967741935484</v>
      </c>
    </row>
    <row r="40" spans="3:10" ht="15" customHeight="1" thickBot="1" x14ac:dyDescent="0.3">
      <c r="C40" s="141"/>
      <c r="D40" s="81">
        <v>0.12</v>
      </c>
      <c r="E40" s="83">
        <v>0.3</v>
      </c>
      <c r="F40" s="85">
        <v>0.34</v>
      </c>
      <c r="G40" s="82">
        <v>0.14000000000000001</v>
      </c>
      <c r="H40" s="82">
        <v>0.12</v>
      </c>
      <c r="I40" s="97">
        <v>0.1</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63</v>
      </c>
      <c r="F42" s="75">
        <v>41</v>
      </c>
      <c r="G42" s="75">
        <v>48</v>
      </c>
      <c r="H42" s="75">
        <v>21</v>
      </c>
      <c r="I42" s="92">
        <v>41</v>
      </c>
      <c r="J42" s="119">
        <f>(E42*1+F42*2+G42*3+H42*4+I42*5)/(E42+F42+G42+H42+I42)</f>
        <v>2.7009345794392523</v>
      </c>
    </row>
    <row r="43" spans="3:10" ht="15" customHeight="1" x14ac:dyDescent="0.25">
      <c r="C43" s="137"/>
      <c r="D43" s="81">
        <v>0.21</v>
      </c>
      <c r="E43" s="83">
        <v>0.28999999999999998</v>
      </c>
      <c r="F43" s="82">
        <v>0.19</v>
      </c>
      <c r="G43" s="82">
        <v>0.23</v>
      </c>
      <c r="H43" s="82">
        <v>0.1</v>
      </c>
      <c r="I43" s="93">
        <v>0.19</v>
      </c>
      <c r="J43" s="130"/>
    </row>
    <row r="44" spans="3:10" ht="15" customHeight="1" x14ac:dyDescent="0.25">
      <c r="C44" s="137" t="s">
        <v>68</v>
      </c>
      <c r="D44" s="73">
        <v>189</v>
      </c>
      <c r="E44" s="74">
        <v>61</v>
      </c>
      <c r="F44" s="75">
        <v>45</v>
      </c>
      <c r="G44" s="75">
        <v>31</v>
      </c>
      <c r="H44" s="75">
        <v>15</v>
      </c>
      <c r="I44" s="92">
        <v>37</v>
      </c>
      <c r="J44" s="119">
        <f>(E44*1+F44*2+G44*3+H44*4+I44*5)/(E44+F44+G44+H44+I44)</f>
        <v>2.5873015873015874</v>
      </c>
    </row>
    <row r="45" spans="3:10" ht="15" customHeight="1" x14ac:dyDescent="0.25">
      <c r="C45" s="137"/>
      <c r="D45" s="81">
        <v>0.19</v>
      </c>
      <c r="E45" s="83">
        <v>0.32</v>
      </c>
      <c r="F45" s="82">
        <v>0.24</v>
      </c>
      <c r="G45" s="82">
        <v>0.16</v>
      </c>
      <c r="H45" s="82">
        <v>0.08</v>
      </c>
      <c r="I45" s="93">
        <v>0.2</v>
      </c>
      <c r="J45" s="118"/>
    </row>
    <row r="46" spans="3:10" ht="15" customHeight="1" x14ac:dyDescent="0.25">
      <c r="C46" s="137" t="s">
        <v>69</v>
      </c>
      <c r="D46" s="73">
        <v>166</v>
      </c>
      <c r="E46" s="74">
        <v>57</v>
      </c>
      <c r="F46" s="75">
        <v>44</v>
      </c>
      <c r="G46" s="75">
        <v>28</v>
      </c>
      <c r="H46" s="75">
        <v>12</v>
      </c>
      <c r="I46" s="92">
        <v>25</v>
      </c>
      <c r="J46" s="119">
        <f>(E46*1+F46*2+G46*3+H46*4+I46*5)/(E46+F46+G46+H46+I46)</f>
        <v>2.4216867469879517</v>
      </c>
    </row>
    <row r="47" spans="3:10" ht="15" customHeight="1" x14ac:dyDescent="0.25">
      <c r="C47" s="137"/>
      <c r="D47" s="81">
        <v>0.17</v>
      </c>
      <c r="E47" s="83">
        <v>0.34</v>
      </c>
      <c r="F47" s="82">
        <v>0.27</v>
      </c>
      <c r="G47" s="82">
        <v>0.17</v>
      </c>
      <c r="H47" s="82">
        <v>7.0000000000000007E-2</v>
      </c>
      <c r="I47" s="93">
        <v>0.15</v>
      </c>
      <c r="J47" s="130"/>
    </row>
    <row r="48" spans="3:10" ht="15" customHeight="1" x14ac:dyDescent="0.25">
      <c r="C48" s="137" t="s">
        <v>70</v>
      </c>
      <c r="D48" s="73">
        <v>142</v>
      </c>
      <c r="E48" s="74">
        <v>59</v>
      </c>
      <c r="F48" s="75">
        <v>32</v>
      </c>
      <c r="G48" s="75">
        <v>27</v>
      </c>
      <c r="H48" s="75">
        <v>12</v>
      </c>
      <c r="I48" s="92">
        <v>13</v>
      </c>
      <c r="J48" s="119">
        <f>(E48*1+F48*2+G48*3+H48*4+I48*5)/(E48+F48+G48+H48+I48)</f>
        <v>2.2167832167832167</v>
      </c>
    </row>
    <row r="49" spans="3:10" ht="15" customHeight="1" x14ac:dyDescent="0.25">
      <c r="C49" s="137"/>
      <c r="D49" s="81">
        <v>0.14000000000000001</v>
      </c>
      <c r="E49" s="83">
        <v>0.41</v>
      </c>
      <c r="F49" s="82">
        <v>0.22</v>
      </c>
      <c r="G49" s="82">
        <v>0.19</v>
      </c>
      <c r="H49" s="82">
        <v>0.08</v>
      </c>
      <c r="I49" s="93">
        <v>0.09</v>
      </c>
      <c r="J49" s="118"/>
    </row>
    <row r="50" spans="3:10" ht="15" customHeight="1" x14ac:dyDescent="0.25">
      <c r="C50" s="137" t="s">
        <v>71</v>
      </c>
      <c r="D50" s="73">
        <v>63</v>
      </c>
      <c r="E50" s="74">
        <v>23</v>
      </c>
      <c r="F50" s="75">
        <v>15</v>
      </c>
      <c r="G50" s="75">
        <v>11</v>
      </c>
      <c r="H50" s="75">
        <v>5</v>
      </c>
      <c r="I50" s="92">
        <v>8</v>
      </c>
      <c r="J50" s="119">
        <f>(E50*1+F50*2+G50*3+H50*4+I50*5)/(E50+F50+G50+H50+I50)</f>
        <v>2.3548387096774195</v>
      </c>
    </row>
    <row r="51" spans="3:10" ht="15" customHeight="1" x14ac:dyDescent="0.25">
      <c r="C51" s="137"/>
      <c r="D51" s="81">
        <v>0.06</v>
      </c>
      <c r="E51" s="83">
        <v>0.37</v>
      </c>
      <c r="F51" s="82">
        <v>0.24</v>
      </c>
      <c r="G51" s="82">
        <v>0.18</v>
      </c>
      <c r="H51" s="82">
        <v>0.08</v>
      </c>
      <c r="I51" s="93">
        <v>0.13</v>
      </c>
      <c r="J51" s="130"/>
    </row>
    <row r="52" spans="3:10" ht="15" customHeight="1" x14ac:dyDescent="0.25">
      <c r="C52" s="137" t="s">
        <v>72</v>
      </c>
      <c r="D52" s="73">
        <v>64</v>
      </c>
      <c r="E52" s="74">
        <v>14</v>
      </c>
      <c r="F52" s="75">
        <v>16</v>
      </c>
      <c r="G52" s="75">
        <v>13</v>
      </c>
      <c r="H52" s="75">
        <v>4</v>
      </c>
      <c r="I52" s="92">
        <v>16</v>
      </c>
      <c r="J52" s="119">
        <f>(E52*1+F52*2+G52*3+H52*4+I52*5)/(E52+F52+G52+H52+I52)</f>
        <v>2.873015873015873</v>
      </c>
    </row>
    <row r="53" spans="3:10" ht="15" customHeight="1" x14ac:dyDescent="0.25">
      <c r="C53" s="137"/>
      <c r="D53" s="81">
        <v>0.06</v>
      </c>
      <c r="E53" s="83">
        <v>0.22</v>
      </c>
      <c r="F53" s="82">
        <v>0.25</v>
      </c>
      <c r="G53" s="82">
        <v>0.21</v>
      </c>
      <c r="H53" s="82">
        <v>0.06</v>
      </c>
      <c r="I53" s="93">
        <v>0.25</v>
      </c>
      <c r="J53" s="118"/>
    </row>
    <row r="54" spans="3:10" ht="15" customHeight="1" x14ac:dyDescent="0.25">
      <c r="C54" s="137" t="s">
        <v>73</v>
      </c>
      <c r="D54" s="73">
        <v>85</v>
      </c>
      <c r="E54" s="74">
        <v>17</v>
      </c>
      <c r="F54" s="75">
        <v>22</v>
      </c>
      <c r="G54" s="75">
        <v>18</v>
      </c>
      <c r="H54" s="75">
        <v>10</v>
      </c>
      <c r="I54" s="92">
        <v>18</v>
      </c>
      <c r="J54" s="119">
        <f>(E54*1+F54*2+G54*3+H54*4+I54*5)/(E54+F54+G54+H54+I54)</f>
        <v>2.8823529411764706</v>
      </c>
    </row>
    <row r="55" spans="3:10" ht="15" customHeight="1" x14ac:dyDescent="0.25">
      <c r="C55" s="137"/>
      <c r="D55" s="81">
        <v>0.09</v>
      </c>
      <c r="E55" s="83">
        <v>0.2</v>
      </c>
      <c r="F55" s="82">
        <v>0.26</v>
      </c>
      <c r="G55" s="82">
        <v>0.21</v>
      </c>
      <c r="H55" s="82">
        <v>0.12</v>
      </c>
      <c r="I55" s="93">
        <v>0.21</v>
      </c>
      <c r="J55" s="130"/>
    </row>
    <row r="56" spans="3:10" ht="15" customHeight="1" x14ac:dyDescent="0.25">
      <c r="C56" s="137" t="s">
        <v>74</v>
      </c>
      <c r="D56" s="73">
        <v>44</v>
      </c>
      <c r="E56" s="74">
        <v>13</v>
      </c>
      <c r="F56" s="75">
        <v>12</v>
      </c>
      <c r="G56" s="75">
        <v>8</v>
      </c>
      <c r="H56" s="75">
        <v>4</v>
      </c>
      <c r="I56" s="92">
        <v>6</v>
      </c>
      <c r="J56" s="119">
        <f>(E56*1+F56*2+G56*3+H56*4+I56*5)/(E56+F56+G56+H56+I56)</f>
        <v>2.4883720930232558</v>
      </c>
    </row>
    <row r="57" spans="3:10" ht="15" customHeight="1" x14ac:dyDescent="0.25">
      <c r="C57" s="137"/>
      <c r="D57" s="81">
        <v>0.04</v>
      </c>
      <c r="E57" s="83">
        <v>0.3</v>
      </c>
      <c r="F57" s="82">
        <v>0.28000000000000003</v>
      </c>
      <c r="G57" s="82">
        <v>0.19</v>
      </c>
      <c r="H57" s="82">
        <v>0.09</v>
      </c>
      <c r="I57" s="93">
        <v>0.14000000000000001</v>
      </c>
      <c r="J57" s="130"/>
    </row>
    <row r="58" spans="3:10" ht="15" customHeight="1" x14ac:dyDescent="0.25">
      <c r="C58" s="137" t="s">
        <v>75</v>
      </c>
      <c r="D58" s="73">
        <v>34</v>
      </c>
      <c r="E58" s="74">
        <v>8</v>
      </c>
      <c r="F58" s="75">
        <v>9</v>
      </c>
      <c r="G58" s="75">
        <v>7</v>
      </c>
      <c r="H58" s="75">
        <v>2</v>
      </c>
      <c r="I58" s="92">
        <v>7</v>
      </c>
      <c r="J58" s="119">
        <f>(E58*1+F58*2+G58*3+H58*4+I58*5)/(E58+F58+G58+H58+I58)</f>
        <v>2.7272727272727271</v>
      </c>
    </row>
    <row r="59" spans="3:10" ht="15" customHeight="1" thickBot="1" x14ac:dyDescent="0.3">
      <c r="C59" s="141"/>
      <c r="D59" s="81">
        <v>0.03</v>
      </c>
      <c r="E59" s="83">
        <v>0.24</v>
      </c>
      <c r="F59" s="82">
        <v>0.27</v>
      </c>
      <c r="G59" s="82">
        <v>0.21</v>
      </c>
      <c r="H59" s="82">
        <v>0.06</v>
      </c>
      <c r="I59" s="93">
        <v>0.21</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205</v>
      </c>
      <c r="F61" s="75">
        <v>143</v>
      </c>
      <c r="G61" s="75">
        <v>121</v>
      </c>
      <c r="H61" s="75">
        <v>62</v>
      </c>
      <c r="I61" s="92">
        <v>122</v>
      </c>
      <c r="J61" s="119">
        <f>(E61*1+F61*2+G61*3+H61*4+I61*5)/(E61+F61+G61+H61+I61)</f>
        <v>2.6217457886676878</v>
      </c>
    </row>
    <row r="62" spans="3:10" ht="15" customHeight="1" x14ac:dyDescent="0.25">
      <c r="C62" s="137"/>
      <c r="D62" s="81">
        <v>0.65</v>
      </c>
      <c r="E62" s="83">
        <v>0.31</v>
      </c>
      <c r="F62" s="82">
        <v>0.22</v>
      </c>
      <c r="G62" s="82">
        <v>0.19</v>
      </c>
      <c r="H62" s="82">
        <v>0.1</v>
      </c>
      <c r="I62" s="93">
        <v>0.19</v>
      </c>
      <c r="J62" s="130"/>
    </row>
    <row r="63" spans="3:10" ht="15" customHeight="1" x14ac:dyDescent="0.25">
      <c r="C63" s="137" t="s">
        <v>78</v>
      </c>
      <c r="D63" s="73">
        <v>126</v>
      </c>
      <c r="E63" s="74">
        <v>34</v>
      </c>
      <c r="F63" s="75">
        <v>30</v>
      </c>
      <c r="G63" s="84">
        <v>35</v>
      </c>
      <c r="H63" s="75">
        <v>7</v>
      </c>
      <c r="I63" s="92">
        <v>20</v>
      </c>
      <c r="J63" s="119">
        <f>(E63*1+F63*2+G63*3+H63*4+I63*5)/(E63+F63+G63+H63+I63)</f>
        <v>2.5952380952380953</v>
      </c>
    </row>
    <row r="64" spans="3:10" ht="15" customHeight="1" x14ac:dyDescent="0.25">
      <c r="C64" s="137"/>
      <c r="D64" s="81">
        <v>0.13</v>
      </c>
      <c r="E64" s="83">
        <v>0.27</v>
      </c>
      <c r="F64" s="82">
        <v>0.24</v>
      </c>
      <c r="G64" s="85">
        <v>0.28000000000000003</v>
      </c>
      <c r="H64" s="82">
        <v>0.06</v>
      </c>
      <c r="I64" s="93">
        <v>0.16</v>
      </c>
      <c r="J64" s="130"/>
    </row>
    <row r="65" spans="3:10" ht="15" customHeight="1" x14ac:dyDescent="0.25">
      <c r="C65" s="137" t="s">
        <v>79</v>
      </c>
      <c r="D65" s="73">
        <v>222</v>
      </c>
      <c r="E65" s="74">
        <v>77</v>
      </c>
      <c r="F65" s="75">
        <v>63</v>
      </c>
      <c r="G65" s="75">
        <v>36</v>
      </c>
      <c r="H65" s="75">
        <v>16</v>
      </c>
      <c r="I65" s="92">
        <v>30</v>
      </c>
      <c r="J65" s="119">
        <f>(E65*1+F65*2+G65*3+H65*4+I65*5)/(E65+F65+G65+H65+I65)</f>
        <v>2.3648648648648649</v>
      </c>
    </row>
    <row r="66" spans="3:10" ht="15" customHeight="1" thickBot="1" x14ac:dyDescent="0.3">
      <c r="C66" s="141"/>
      <c r="D66" s="77">
        <v>0.22</v>
      </c>
      <c r="E66" s="98">
        <v>0.35</v>
      </c>
      <c r="F66" s="99">
        <v>0.28000000000000003</v>
      </c>
      <c r="G66" s="99">
        <v>0.16</v>
      </c>
      <c r="H66" s="99">
        <v>7.0000000000000007E-2</v>
      </c>
      <c r="I66" s="100">
        <v>0.14000000000000001</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98FEA-0889-48E7-A7D1-F0D575EFC37D}">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98</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284</v>
      </c>
      <c r="F6" s="76">
        <v>281</v>
      </c>
      <c r="G6" s="76">
        <v>274</v>
      </c>
      <c r="H6" s="76">
        <v>74</v>
      </c>
      <c r="I6" s="90">
        <v>87</v>
      </c>
      <c r="J6" s="133">
        <f>(E6*1+F6*2+G6*3+H6*4+I6*5)/(E6+F6+G6+H6+I6)</f>
        <v>2.399</v>
      </c>
    </row>
    <row r="7" spans="3:10" ht="15.75" thickBot="1" x14ac:dyDescent="0.3">
      <c r="C7" s="146"/>
      <c r="D7" s="77">
        <v>1</v>
      </c>
      <c r="E7" s="79">
        <v>0.28000000000000003</v>
      </c>
      <c r="F7" s="80">
        <v>0.28000000000000003</v>
      </c>
      <c r="G7" s="80">
        <v>0.27</v>
      </c>
      <c r="H7" s="80">
        <v>7.0000000000000007E-2</v>
      </c>
      <c r="I7" s="91">
        <v>0.09</v>
      </c>
      <c r="J7" s="132"/>
    </row>
    <row r="8" spans="3:10" ht="15" customHeight="1" x14ac:dyDescent="0.25">
      <c r="C8" s="142" t="s">
        <v>50</v>
      </c>
      <c r="D8" s="143"/>
      <c r="E8" s="143"/>
      <c r="F8" s="143"/>
      <c r="G8" s="143"/>
      <c r="H8" s="143"/>
      <c r="I8" s="144"/>
      <c r="J8" s="118"/>
    </row>
    <row r="9" spans="3:10" ht="15" customHeight="1" x14ac:dyDescent="0.25">
      <c r="C9" s="137" t="s">
        <v>14</v>
      </c>
      <c r="D9" s="73">
        <v>488</v>
      </c>
      <c r="E9" s="74">
        <v>120</v>
      </c>
      <c r="F9" s="75">
        <v>144</v>
      </c>
      <c r="G9" s="75">
        <v>142</v>
      </c>
      <c r="H9" s="75">
        <v>36</v>
      </c>
      <c r="I9" s="92">
        <v>45</v>
      </c>
      <c r="J9" s="119">
        <f>(E9*1+F9*2+G9*3+H9*4+I9*5)/(E9+F9+G9+H9+I9)</f>
        <v>2.4702258726899382</v>
      </c>
    </row>
    <row r="10" spans="3:10" ht="15" customHeight="1" x14ac:dyDescent="0.25">
      <c r="C10" s="137"/>
      <c r="D10" s="81">
        <v>0.49</v>
      </c>
      <c r="E10" s="83">
        <v>0.25</v>
      </c>
      <c r="F10" s="82">
        <v>0.3</v>
      </c>
      <c r="G10" s="82">
        <v>0.28999999999999998</v>
      </c>
      <c r="H10" s="82">
        <v>7.0000000000000007E-2</v>
      </c>
      <c r="I10" s="93">
        <v>0.09</v>
      </c>
      <c r="J10" s="130"/>
    </row>
    <row r="11" spans="3:10" ht="15" customHeight="1" x14ac:dyDescent="0.25">
      <c r="C11" s="137" t="s">
        <v>15</v>
      </c>
      <c r="D11" s="73">
        <v>512</v>
      </c>
      <c r="E11" s="74">
        <v>164</v>
      </c>
      <c r="F11" s="75">
        <v>136</v>
      </c>
      <c r="G11" s="75">
        <v>132</v>
      </c>
      <c r="H11" s="75">
        <v>38</v>
      </c>
      <c r="I11" s="92">
        <v>42</v>
      </c>
      <c r="J11" s="119">
        <f>(E11*1+F11*2+G11*3+H11*4+I11*5)/(E11+F11+G11+H11+I11)</f>
        <v>2.33203125</v>
      </c>
    </row>
    <row r="12" spans="3:10" ht="15" customHeight="1" thickBot="1" x14ac:dyDescent="0.3">
      <c r="C12" s="141"/>
      <c r="D12" s="81">
        <v>0.51</v>
      </c>
      <c r="E12" s="83">
        <v>0.32</v>
      </c>
      <c r="F12" s="82">
        <v>0.27</v>
      </c>
      <c r="G12" s="82">
        <v>0.26</v>
      </c>
      <c r="H12" s="82">
        <v>7.0000000000000007E-2</v>
      </c>
      <c r="I12" s="93">
        <v>0.08</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3</v>
      </c>
      <c r="F14" s="75">
        <v>18</v>
      </c>
      <c r="G14" s="75">
        <v>17</v>
      </c>
      <c r="H14" s="84">
        <v>11</v>
      </c>
      <c r="I14" s="92">
        <v>9</v>
      </c>
      <c r="J14" s="119">
        <f>(E14*1+F14*2+G14*3+H14*4+I14*5)/(E14+F14+G14+H14+I14)</f>
        <v>3.0862068965517242</v>
      </c>
    </row>
    <row r="15" spans="3:10" ht="15" customHeight="1" x14ac:dyDescent="0.25">
      <c r="C15" s="137"/>
      <c r="D15" s="81">
        <v>0.06</v>
      </c>
      <c r="E15" s="102">
        <v>0.05</v>
      </c>
      <c r="F15" s="82">
        <v>0.31</v>
      </c>
      <c r="G15" s="82">
        <v>0.28999999999999998</v>
      </c>
      <c r="H15" s="85">
        <v>0.19</v>
      </c>
      <c r="I15" s="93">
        <v>0.16</v>
      </c>
      <c r="J15" s="130"/>
    </row>
    <row r="16" spans="3:10" ht="15" customHeight="1" x14ac:dyDescent="0.25">
      <c r="C16" s="137" t="s">
        <v>53</v>
      </c>
      <c r="D16" s="73">
        <v>150</v>
      </c>
      <c r="E16" s="101">
        <v>20</v>
      </c>
      <c r="F16" s="75">
        <v>34</v>
      </c>
      <c r="G16" s="75">
        <v>50</v>
      </c>
      <c r="H16" s="84">
        <v>19</v>
      </c>
      <c r="I16" s="94">
        <v>28</v>
      </c>
      <c r="J16" s="119">
        <f>(E16*1+F16*2+G16*3+H16*4+I16*5)/(E16+F16+G16+H16+I16)</f>
        <v>3.0066225165562912</v>
      </c>
    </row>
    <row r="17" spans="3:10" ht="15" customHeight="1" x14ac:dyDescent="0.25">
      <c r="C17" s="137"/>
      <c r="D17" s="81">
        <v>0.15</v>
      </c>
      <c r="E17" s="102">
        <v>0.13</v>
      </c>
      <c r="F17" s="82">
        <v>0.22</v>
      </c>
      <c r="G17" s="82">
        <v>0.33</v>
      </c>
      <c r="H17" s="85">
        <v>0.13</v>
      </c>
      <c r="I17" s="95">
        <v>0.18</v>
      </c>
      <c r="J17" s="118"/>
    </row>
    <row r="18" spans="3:10" ht="15" customHeight="1" x14ac:dyDescent="0.25">
      <c r="C18" s="137" t="s">
        <v>54</v>
      </c>
      <c r="D18" s="73">
        <v>159</v>
      </c>
      <c r="E18" s="101">
        <v>32</v>
      </c>
      <c r="F18" s="75">
        <v>46</v>
      </c>
      <c r="G18" s="84">
        <v>57</v>
      </c>
      <c r="H18" s="75">
        <v>10</v>
      </c>
      <c r="I18" s="92">
        <v>14</v>
      </c>
      <c r="J18" s="119">
        <f>(E18*1+F18*2+G18*3+H18*4+I18*5)/(E18+F18+G18+H18+I18)</f>
        <v>2.5471698113207548</v>
      </c>
    </row>
    <row r="19" spans="3:10" ht="15" customHeight="1" x14ac:dyDescent="0.25">
      <c r="C19" s="137"/>
      <c r="D19" s="81">
        <v>0.16</v>
      </c>
      <c r="E19" s="102">
        <v>0.2</v>
      </c>
      <c r="F19" s="82">
        <v>0.28999999999999998</v>
      </c>
      <c r="G19" s="85">
        <v>0.36</v>
      </c>
      <c r="H19" s="82">
        <v>0.06</v>
      </c>
      <c r="I19" s="93">
        <v>0.09</v>
      </c>
      <c r="J19" s="130"/>
    </row>
    <row r="20" spans="3:10" ht="15" customHeight="1" x14ac:dyDescent="0.25">
      <c r="C20" s="137" t="s">
        <v>55</v>
      </c>
      <c r="D20" s="73">
        <v>160</v>
      </c>
      <c r="E20" s="74">
        <v>45</v>
      </c>
      <c r="F20" s="75">
        <v>44</v>
      </c>
      <c r="G20" s="75">
        <v>46</v>
      </c>
      <c r="H20" s="75">
        <v>8</v>
      </c>
      <c r="I20" s="92">
        <v>17</v>
      </c>
      <c r="J20" s="119">
        <f>(E20*1+F20*2+G20*3+H20*4+I20*5)/(E20+F20+G20+H20+I20)</f>
        <v>2.4249999999999998</v>
      </c>
    </row>
    <row r="21" spans="3:10" ht="15" customHeight="1" x14ac:dyDescent="0.25">
      <c r="C21" s="137"/>
      <c r="D21" s="81">
        <v>0.16</v>
      </c>
      <c r="E21" s="83">
        <v>0.28000000000000003</v>
      </c>
      <c r="F21" s="82">
        <v>0.27</v>
      </c>
      <c r="G21" s="82">
        <v>0.28999999999999998</v>
      </c>
      <c r="H21" s="82">
        <v>0.05</v>
      </c>
      <c r="I21" s="93">
        <v>0.11</v>
      </c>
      <c r="J21" s="118"/>
    </row>
    <row r="22" spans="3:10" ht="15" customHeight="1" x14ac:dyDescent="0.25">
      <c r="C22" s="137" t="s">
        <v>56</v>
      </c>
      <c r="D22" s="73">
        <v>182</v>
      </c>
      <c r="E22" s="74">
        <v>61</v>
      </c>
      <c r="F22" s="84">
        <v>64</v>
      </c>
      <c r="G22" s="75">
        <v>40</v>
      </c>
      <c r="H22" s="75">
        <v>12</v>
      </c>
      <c r="I22" s="96">
        <v>5</v>
      </c>
      <c r="J22" s="119">
        <f>(E22*1+F22*2+G22*3+H22*4+I22*5)/(E22+F22+G22+H22+I22)</f>
        <v>2.098901098901099</v>
      </c>
    </row>
    <row r="23" spans="3:10" ht="15" customHeight="1" x14ac:dyDescent="0.25">
      <c r="C23" s="137"/>
      <c r="D23" s="81">
        <v>0.18</v>
      </c>
      <c r="E23" s="83">
        <v>0.33</v>
      </c>
      <c r="F23" s="85">
        <v>0.35</v>
      </c>
      <c r="G23" s="82">
        <v>0.22</v>
      </c>
      <c r="H23" s="82">
        <v>7.0000000000000007E-2</v>
      </c>
      <c r="I23" s="97">
        <v>0.03</v>
      </c>
      <c r="J23" s="130"/>
    </row>
    <row r="24" spans="3:10" ht="15" customHeight="1" x14ac:dyDescent="0.25">
      <c r="C24" s="137" t="s">
        <v>57</v>
      </c>
      <c r="D24" s="73">
        <v>131</v>
      </c>
      <c r="E24" s="86">
        <v>52</v>
      </c>
      <c r="F24" s="75">
        <v>36</v>
      </c>
      <c r="G24" s="75">
        <v>28</v>
      </c>
      <c r="H24" s="75">
        <v>7</v>
      </c>
      <c r="I24" s="92">
        <v>8</v>
      </c>
      <c r="J24" s="119">
        <f>(E24*1+F24*2+G24*3+H24*4+I24*5)/(E24+F24+G24+H24+I24)</f>
        <v>2.1068702290076335</v>
      </c>
    </row>
    <row r="25" spans="3:10" ht="15" customHeight="1" x14ac:dyDescent="0.25">
      <c r="C25" s="137"/>
      <c r="D25" s="81">
        <v>0.13</v>
      </c>
      <c r="E25" s="87">
        <v>0.4</v>
      </c>
      <c r="F25" s="82">
        <v>0.27</v>
      </c>
      <c r="G25" s="82">
        <v>0.21</v>
      </c>
      <c r="H25" s="82">
        <v>0.05</v>
      </c>
      <c r="I25" s="93">
        <v>0.06</v>
      </c>
      <c r="J25" s="130"/>
    </row>
    <row r="26" spans="3:10" ht="15" customHeight="1" x14ac:dyDescent="0.25">
      <c r="C26" s="137" t="s">
        <v>58</v>
      </c>
      <c r="D26" s="73">
        <v>161</v>
      </c>
      <c r="E26" s="86">
        <v>71</v>
      </c>
      <c r="F26" s="75">
        <v>40</v>
      </c>
      <c r="G26" s="75">
        <v>37</v>
      </c>
      <c r="H26" s="75">
        <v>7</v>
      </c>
      <c r="I26" s="96">
        <v>6</v>
      </c>
      <c r="J26" s="119">
        <f>(E26*1+F26*2+G26*3+H26*4+I26*5)/(E26+F26+G26+H26+I26)</f>
        <v>1.9875776397515528</v>
      </c>
    </row>
    <row r="27" spans="3:10" ht="15" customHeight="1" thickBot="1" x14ac:dyDescent="0.3">
      <c r="C27" s="141"/>
      <c r="D27" s="81">
        <v>0.16</v>
      </c>
      <c r="E27" s="87">
        <v>0.44</v>
      </c>
      <c r="F27" s="82">
        <v>0.25</v>
      </c>
      <c r="G27" s="82">
        <v>0.23</v>
      </c>
      <c r="H27" s="82">
        <v>0.04</v>
      </c>
      <c r="I27" s="97">
        <v>0.04</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2</v>
      </c>
      <c r="F29" s="75">
        <v>2</v>
      </c>
      <c r="G29" s="75">
        <v>1</v>
      </c>
      <c r="H29" s="75">
        <v>1</v>
      </c>
      <c r="I29" s="92">
        <v>0</v>
      </c>
      <c r="J29" s="119">
        <f>(E29*1+F29*2+G29*3+H29*4+I29*5)/(E29+F29+G29+H29+I29)</f>
        <v>2.1666666666666665</v>
      </c>
    </row>
    <row r="30" spans="3:10" ht="15" customHeight="1" x14ac:dyDescent="0.25">
      <c r="C30" s="137"/>
      <c r="D30" s="81">
        <v>0.01</v>
      </c>
      <c r="E30" s="83">
        <v>0.33</v>
      </c>
      <c r="F30" s="82">
        <v>0.33</v>
      </c>
      <c r="G30" s="82">
        <v>0.17</v>
      </c>
      <c r="H30" s="82">
        <v>0.17</v>
      </c>
      <c r="I30" s="93">
        <v>0</v>
      </c>
      <c r="J30" s="130"/>
    </row>
    <row r="31" spans="3:10" ht="15" customHeight="1" x14ac:dyDescent="0.25">
      <c r="C31" s="137" t="s">
        <v>61</v>
      </c>
      <c r="D31" s="73">
        <v>472</v>
      </c>
      <c r="E31" s="74">
        <v>145</v>
      </c>
      <c r="F31" s="75">
        <v>127</v>
      </c>
      <c r="G31" s="75">
        <v>121</v>
      </c>
      <c r="H31" s="75">
        <v>32</v>
      </c>
      <c r="I31" s="92">
        <v>48</v>
      </c>
      <c r="J31" s="119">
        <f>(E31*1+F31*2+G31*3+H31*4+I31*5)/(E31+F31+G31+H31+I31)</f>
        <v>2.3890063424947146</v>
      </c>
    </row>
    <row r="32" spans="3:10" ht="15" customHeight="1" x14ac:dyDescent="0.25">
      <c r="C32" s="137"/>
      <c r="D32" s="81">
        <v>0.47</v>
      </c>
      <c r="E32" s="83">
        <v>0.31</v>
      </c>
      <c r="F32" s="82">
        <v>0.27</v>
      </c>
      <c r="G32" s="82">
        <v>0.26</v>
      </c>
      <c r="H32" s="82">
        <v>7.0000000000000007E-2</v>
      </c>
      <c r="I32" s="93">
        <v>0.1</v>
      </c>
      <c r="J32" s="118"/>
    </row>
    <row r="33" spans="3:10" ht="15" customHeight="1" x14ac:dyDescent="0.25">
      <c r="C33" s="137" t="s">
        <v>62</v>
      </c>
      <c r="D33" s="73">
        <v>237</v>
      </c>
      <c r="E33" s="86">
        <v>81</v>
      </c>
      <c r="F33" s="75">
        <v>70</v>
      </c>
      <c r="G33" s="75">
        <v>65</v>
      </c>
      <c r="H33" s="88">
        <v>9</v>
      </c>
      <c r="I33" s="96">
        <v>12</v>
      </c>
      <c r="J33" s="119">
        <f>(E33*1+F33*2+G33*3+H33*4+I33*5)/(E33+F33+G33+H33+I33)</f>
        <v>2.1603375527426159</v>
      </c>
    </row>
    <row r="34" spans="3:10" ht="15" customHeight="1" x14ac:dyDescent="0.25">
      <c r="C34" s="137"/>
      <c r="D34" s="81">
        <v>0.24</v>
      </c>
      <c r="E34" s="87">
        <v>0.34</v>
      </c>
      <c r="F34" s="82">
        <v>0.3</v>
      </c>
      <c r="G34" s="82">
        <v>0.27</v>
      </c>
      <c r="H34" s="89">
        <v>0.04</v>
      </c>
      <c r="I34" s="97">
        <v>0.05</v>
      </c>
      <c r="J34" s="130"/>
    </row>
    <row r="35" spans="3:10" ht="15" customHeight="1" x14ac:dyDescent="0.25">
      <c r="C35" s="137" t="s">
        <v>63</v>
      </c>
      <c r="D35" s="73">
        <v>144</v>
      </c>
      <c r="E35" s="101">
        <v>28</v>
      </c>
      <c r="F35" s="75">
        <v>38</v>
      </c>
      <c r="G35" s="75">
        <v>47</v>
      </c>
      <c r="H35" s="75">
        <v>14</v>
      </c>
      <c r="I35" s="92">
        <v>18</v>
      </c>
      <c r="J35" s="119">
        <f>(E35*1+F35*2+G35*3+H35*4+I35*5)/(E35+F35+G35+H35+I35)</f>
        <v>2.6965517241379309</v>
      </c>
    </row>
    <row r="36" spans="3:10" ht="15" customHeight="1" x14ac:dyDescent="0.25">
      <c r="C36" s="137"/>
      <c r="D36" s="81">
        <v>0.14000000000000001</v>
      </c>
      <c r="E36" s="102">
        <v>0.19</v>
      </c>
      <c r="F36" s="82">
        <v>0.26</v>
      </c>
      <c r="G36" s="82">
        <v>0.32</v>
      </c>
      <c r="H36" s="82">
        <v>0.1</v>
      </c>
      <c r="I36" s="93">
        <v>0.12</v>
      </c>
      <c r="J36" s="118"/>
    </row>
    <row r="37" spans="3:10" ht="15" customHeight="1" x14ac:dyDescent="0.25">
      <c r="C37" s="137" t="s">
        <v>64</v>
      </c>
      <c r="D37" s="73">
        <v>16</v>
      </c>
      <c r="E37" s="74">
        <v>4</v>
      </c>
      <c r="F37" s="75">
        <v>8</v>
      </c>
      <c r="G37" s="75">
        <v>1</v>
      </c>
      <c r="H37" s="75">
        <v>3</v>
      </c>
      <c r="I37" s="92">
        <v>0</v>
      </c>
      <c r="J37" s="119">
        <f>(E37*1+F37*2+G37*3+H37*4+I37*5)/(E37+F37+G37+H37+I37)</f>
        <v>2.1875</v>
      </c>
    </row>
    <row r="38" spans="3:10" ht="15" customHeight="1" x14ac:dyDescent="0.25">
      <c r="C38" s="137"/>
      <c r="D38" s="81">
        <v>0.02</v>
      </c>
      <c r="E38" s="83">
        <v>0.25</v>
      </c>
      <c r="F38" s="82">
        <v>0.5</v>
      </c>
      <c r="G38" s="82">
        <v>0.06</v>
      </c>
      <c r="H38" s="82">
        <v>0.19</v>
      </c>
      <c r="I38" s="93">
        <v>0</v>
      </c>
      <c r="J38" s="130"/>
    </row>
    <row r="39" spans="3:10" ht="15" customHeight="1" x14ac:dyDescent="0.25">
      <c r="C39" s="137" t="s">
        <v>65</v>
      </c>
      <c r="D39" s="73">
        <v>124</v>
      </c>
      <c r="E39" s="101">
        <v>24</v>
      </c>
      <c r="F39" s="75">
        <v>36</v>
      </c>
      <c r="G39" s="75">
        <v>40</v>
      </c>
      <c r="H39" s="84">
        <v>15</v>
      </c>
      <c r="I39" s="92">
        <v>9</v>
      </c>
      <c r="J39" s="119">
        <f>(E39*1+F39*2+G39*3+H39*4+I39*5)/(E39+F39+G39+H39+I39)</f>
        <v>2.588709677419355</v>
      </c>
    </row>
    <row r="40" spans="3:10" ht="15" customHeight="1" thickBot="1" x14ac:dyDescent="0.3">
      <c r="C40" s="141"/>
      <c r="D40" s="81">
        <v>0.12</v>
      </c>
      <c r="E40" s="102">
        <v>0.2</v>
      </c>
      <c r="F40" s="82">
        <v>0.28999999999999998</v>
      </c>
      <c r="G40" s="82">
        <v>0.32</v>
      </c>
      <c r="H40" s="85">
        <v>0.12</v>
      </c>
      <c r="I40" s="93">
        <v>7.0000000000000007E-2</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70</v>
      </c>
      <c r="F42" s="75">
        <v>66</v>
      </c>
      <c r="G42" s="88">
        <v>46</v>
      </c>
      <c r="H42" s="75">
        <v>10</v>
      </c>
      <c r="I42" s="92">
        <v>21</v>
      </c>
      <c r="J42" s="119">
        <f>(E42*1+F42*2+G42*3+H42*4+I42*5)/(E42+F42+G42+H42+I42)</f>
        <v>2.276995305164319</v>
      </c>
    </row>
    <row r="43" spans="3:10" ht="15" customHeight="1" x14ac:dyDescent="0.25">
      <c r="C43" s="137"/>
      <c r="D43" s="81">
        <v>0.21</v>
      </c>
      <c r="E43" s="83">
        <v>0.33</v>
      </c>
      <c r="F43" s="82">
        <v>0.31</v>
      </c>
      <c r="G43" s="89">
        <v>0.22</v>
      </c>
      <c r="H43" s="82">
        <v>0.05</v>
      </c>
      <c r="I43" s="93">
        <v>0.1</v>
      </c>
      <c r="J43" s="130"/>
    </row>
    <row r="44" spans="3:10" ht="15" customHeight="1" x14ac:dyDescent="0.25">
      <c r="C44" s="137" t="s">
        <v>68</v>
      </c>
      <c r="D44" s="73">
        <v>189</v>
      </c>
      <c r="E44" s="74">
        <v>48</v>
      </c>
      <c r="F44" s="75">
        <v>55</v>
      </c>
      <c r="G44" s="75">
        <v>55</v>
      </c>
      <c r="H44" s="75">
        <v>16</v>
      </c>
      <c r="I44" s="92">
        <v>15</v>
      </c>
      <c r="J44" s="119">
        <f>(E44*1+F44*2+G44*3+H44*4+I44*5)/(E44+F44+G44+H44+I44)</f>
        <v>2.4444444444444446</v>
      </c>
    </row>
    <row r="45" spans="3:10" ht="15" customHeight="1" x14ac:dyDescent="0.25">
      <c r="C45" s="137"/>
      <c r="D45" s="81">
        <v>0.19</v>
      </c>
      <c r="E45" s="83">
        <v>0.25</v>
      </c>
      <c r="F45" s="82">
        <v>0.28999999999999998</v>
      </c>
      <c r="G45" s="82">
        <v>0.28999999999999998</v>
      </c>
      <c r="H45" s="82">
        <v>0.08</v>
      </c>
      <c r="I45" s="93">
        <v>0.08</v>
      </c>
      <c r="J45" s="118"/>
    </row>
    <row r="46" spans="3:10" ht="15" customHeight="1" x14ac:dyDescent="0.25">
      <c r="C46" s="137" t="s">
        <v>69</v>
      </c>
      <c r="D46" s="73">
        <v>166</v>
      </c>
      <c r="E46" s="74">
        <v>55</v>
      </c>
      <c r="F46" s="75">
        <v>43</v>
      </c>
      <c r="G46" s="75">
        <v>40</v>
      </c>
      <c r="H46" s="75">
        <v>9</v>
      </c>
      <c r="I46" s="92">
        <v>19</v>
      </c>
      <c r="J46" s="119">
        <f>(E46*1+F46*2+G46*3+H46*4+I46*5)/(E46+F46+G46+H46+I46)</f>
        <v>2.3614457831325302</v>
      </c>
    </row>
    <row r="47" spans="3:10" ht="15" customHeight="1" x14ac:dyDescent="0.25">
      <c r="C47" s="137"/>
      <c r="D47" s="81">
        <v>0.17</v>
      </c>
      <c r="E47" s="83">
        <v>0.33</v>
      </c>
      <c r="F47" s="82">
        <v>0.26</v>
      </c>
      <c r="G47" s="82">
        <v>0.24</v>
      </c>
      <c r="H47" s="82">
        <v>0.05</v>
      </c>
      <c r="I47" s="93">
        <v>0.11</v>
      </c>
      <c r="J47" s="130"/>
    </row>
    <row r="48" spans="3:10" ht="15" customHeight="1" x14ac:dyDescent="0.25">
      <c r="C48" s="137" t="s">
        <v>70</v>
      </c>
      <c r="D48" s="73">
        <v>142</v>
      </c>
      <c r="E48" s="86">
        <v>56</v>
      </c>
      <c r="F48" s="75">
        <v>38</v>
      </c>
      <c r="G48" s="75">
        <v>35</v>
      </c>
      <c r="H48" s="75">
        <v>9</v>
      </c>
      <c r="I48" s="96">
        <v>5</v>
      </c>
      <c r="J48" s="119">
        <f>(E48*1+F48*2+G48*3+H48*4+I48*5)/(E48+F48+G48+H48+I48)</f>
        <v>2.0839160839160837</v>
      </c>
    </row>
    <row r="49" spans="3:10" ht="15" customHeight="1" x14ac:dyDescent="0.25">
      <c r="C49" s="137"/>
      <c r="D49" s="81">
        <v>0.14000000000000001</v>
      </c>
      <c r="E49" s="87">
        <v>0.39</v>
      </c>
      <c r="F49" s="82">
        <v>0.26</v>
      </c>
      <c r="G49" s="82">
        <v>0.24</v>
      </c>
      <c r="H49" s="82">
        <v>0.06</v>
      </c>
      <c r="I49" s="97">
        <v>0.03</v>
      </c>
      <c r="J49" s="118"/>
    </row>
    <row r="50" spans="3:10" ht="15" customHeight="1" x14ac:dyDescent="0.25">
      <c r="C50" s="137" t="s">
        <v>71</v>
      </c>
      <c r="D50" s="73">
        <v>63</v>
      </c>
      <c r="E50" s="74">
        <v>18</v>
      </c>
      <c r="F50" s="75">
        <v>12</v>
      </c>
      <c r="G50" s="75">
        <v>21</v>
      </c>
      <c r="H50" s="75">
        <v>7</v>
      </c>
      <c r="I50" s="92">
        <v>4</v>
      </c>
      <c r="J50" s="119">
        <f>(E50*1+F50*2+G50*3+H50*4+I50*5)/(E50+F50+G50+H50+I50)</f>
        <v>2.467741935483871</v>
      </c>
    </row>
    <row r="51" spans="3:10" ht="15" customHeight="1" x14ac:dyDescent="0.25">
      <c r="C51" s="137"/>
      <c r="D51" s="81">
        <v>0.06</v>
      </c>
      <c r="E51" s="83">
        <v>0.28999999999999998</v>
      </c>
      <c r="F51" s="82">
        <v>0.19</v>
      </c>
      <c r="G51" s="82">
        <v>0.34</v>
      </c>
      <c r="H51" s="82">
        <v>0.11</v>
      </c>
      <c r="I51" s="93">
        <v>0.06</v>
      </c>
      <c r="J51" s="130"/>
    </row>
    <row r="52" spans="3:10" ht="15" customHeight="1" x14ac:dyDescent="0.25">
      <c r="C52" s="137" t="s">
        <v>72</v>
      </c>
      <c r="D52" s="73">
        <v>64</v>
      </c>
      <c r="E52" s="101">
        <v>10</v>
      </c>
      <c r="F52" s="75">
        <v>15</v>
      </c>
      <c r="G52" s="75">
        <v>24</v>
      </c>
      <c r="H52" s="75">
        <v>8</v>
      </c>
      <c r="I52" s="92">
        <v>6</v>
      </c>
      <c r="J52" s="119">
        <f>(E52*1+F52*2+G52*3+H52*4+I52*5)/(E52+F52+G52+H52+I52)</f>
        <v>2.7619047619047619</v>
      </c>
    </row>
    <row r="53" spans="3:10" ht="15" customHeight="1" x14ac:dyDescent="0.25">
      <c r="C53" s="137"/>
      <c r="D53" s="81">
        <v>0.06</v>
      </c>
      <c r="E53" s="102">
        <v>0.16</v>
      </c>
      <c r="F53" s="82">
        <v>0.24</v>
      </c>
      <c r="G53" s="82">
        <v>0.38</v>
      </c>
      <c r="H53" s="82">
        <v>0.13</v>
      </c>
      <c r="I53" s="93">
        <v>0.09</v>
      </c>
      <c r="J53" s="118"/>
    </row>
    <row r="54" spans="3:10" ht="15" customHeight="1" x14ac:dyDescent="0.25">
      <c r="C54" s="137" t="s">
        <v>73</v>
      </c>
      <c r="D54" s="73">
        <v>85</v>
      </c>
      <c r="E54" s="101">
        <v>13</v>
      </c>
      <c r="F54" s="75">
        <v>28</v>
      </c>
      <c r="G54" s="75">
        <v>28</v>
      </c>
      <c r="H54" s="75">
        <v>5</v>
      </c>
      <c r="I54" s="92">
        <v>11</v>
      </c>
      <c r="J54" s="119">
        <f>(E54*1+F54*2+G54*3+H54*4+I54*5)/(E54+F54+G54+H54+I54)</f>
        <v>2.6823529411764704</v>
      </c>
    </row>
    <row r="55" spans="3:10" ht="15" customHeight="1" x14ac:dyDescent="0.25">
      <c r="C55" s="137"/>
      <c r="D55" s="81">
        <v>0.09</v>
      </c>
      <c r="E55" s="102">
        <v>0.15</v>
      </c>
      <c r="F55" s="82">
        <v>0.33</v>
      </c>
      <c r="G55" s="82">
        <v>0.33</v>
      </c>
      <c r="H55" s="82">
        <v>0.06</v>
      </c>
      <c r="I55" s="93">
        <v>0.13</v>
      </c>
      <c r="J55" s="130"/>
    </row>
    <row r="56" spans="3:10" ht="15" customHeight="1" x14ac:dyDescent="0.25">
      <c r="C56" s="137" t="s">
        <v>74</v>
      </c>
      <c r="D56" s="73">
        <v>44</v>
      </c>
      <c r="E56" s="101">
        <v>6</v>
      </c>
      <c r="F56" s="75">
        <v>12</v>
      </c>
      <c r="G56" s="75">
        <v>15</v>
      </c>
      <c r="H56" s="75">
        <v>6</v>
      </c>
      <c r="I56" s="92">
        <v>4</v>
      </c>
      <c r="J56" s="119">
        <f>(E56*1+F56*2+G56*3+H56*4+I56*5)/(E56+F56+G56+H56+I56)</f>
        <v>2.7674418604651163</v>
      </c>
    </row>
    <row r="57" spans="3:10" ht="15" customHeight="1" x14ac:dyDescent="0.25">
      <c r="C57" s="137"/>
      <c r="D57" s="81">
        <v>0.04</v>
      </c>
      <c r="E57" s="102">
        <v>0.14000000000000001</v>
      </c>
      <c r="F57" s="82">
        <v>0.28000000000000003</v>
      </c>
      <c r="G57" s="82">
        <v>0.35</v>
      </c>
      <c r="H57" s="82">
        <v>0.14000000000000001</v>
      </c>
      <c r="I57" s="93">
        <v>0.09</v>
      </c>
      <c r="J57" s="130"/>
    </row>
    <row r="58" spans="3:10" ht="15" customHeight="1" x14ac:dyDescent="0.25">
      <c r="C58" s="137" t="s">
        <v>75</v>
      </c>
      <c r="D58" s="73">
        <v>34</v>
      </c>
      <c r="E58" s="74">
        <v>7</v>
      </c>
      <c r="F58" s="75">
        <v>11</v>
      </c>
      <c r="G58" s="75">
        <v>9</v>
      </c>
      <c r="H58" s="75">
        <v>4</v>
      </c>
      <c r="I58" s="92">
        <v>2</v>
      </c>
      <c r="J58" s="119">
        <f>(E58*1+F58*2+G58*3+H58*4+I58*5)/(E58+F58+G58+H58+I58)</f>
        <v>2.4848484848484849</v>
      </c>
    </row>
    <row r="59" spans="3:10" ht="15" customHeight="1" thickBot="1" x14ac:dyDescent="0.3">
      <c r="C59" s="141"/>
      <c r="D59" s="81">
        <v>0.03</v>
      </c>
      <c r="E59" s="83">
        <v>0.21</v>
      </c>
      <c r="F59" s="82">
        <v>0.33</v>
      </c>
      <c r="G59" s="82">
        <v>0.27</v>
      </c>
      <c r="H59" s="82">
        <v>0.12</v>
      </c>
      <c r="I59" s="93">
        <v>0.06</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86">
        <v>199</v>
      </c>
      <c r="F61" s="88">
        <v>166</v>
      </c>
      <c r="G61" s="75">
        <v>172</v>
      </c>
      <c r="H61" s="75">
        <v>51</v>
      </c>
      <c r="I61" s="92">
        <v>64</v>
      </c>
      <c r="J61" s="119">
        <f>(E61*1+F61*2+G61*3+H61*4+I61*5)/(E61+F61+G61+H61+I61)</f>
        <v>2.4095092024539877</v>
      </c>
    </row>
    <row r="62" spans="3:10" ht="15" customHeight="1" x14ac:dyDescent="0.25">
      <c r="C62" s="137"/>
      <c r="D62" s="81">
        <v>0.65</v>
      </c>
      <c r="E62" s="87">
        <v>0.31</v>
      </c>
      <c r="F62" s="89">
        <v>0.25</v>
      </c>
      <c r="G62" s="82">
        <v>0.26</v>
      </c>
      <c r="H62" s="82">
        <v>0.08</v>
      </c>
      <c r="I62" s="93">
        <v>0.1</v>
      </c>
      <c r="J62" s="130"/>
    </row>
    <row r="63" spans="3:10" ht="15" customHeight="1" x14ac:dyDescent="0.25">
      <c r="C63" s="137" t="s">
        <v>78</v>
      </c>
      <c r="D63" s="73">
        <v>126</v>
      </c>
      <c r="E63" s="101">
        <v>23</v>
      </c>
      <c r="F63" s="75">
        <v>40</v>
      </c>
      <c r="G63" s="84">
        <v>46</v>
      </c>
      <c r="H63" s="75">
        <v>9</v>
      </c>
      <c r="I63" s="92">
        <v>8</v>
      </c>
      <c r="J63" s="119">
        <f>(E63*1+F63*2+G63*3+H63*4+I63*5)/(E63+F63+G63+H63+I63)</f>
        <v>2.5158730158730158</v>
      </c>
    </row>
    <row r="64" spans="3:10" ht="15" customHeight="1" x14ac:dyDescent="0.25">
      <c r="C64" s="137"/>
      <c r="D64" s="81">
        <v>0.13</v>
      </c>
      <c r="E64" s="102">
        <v>0.18</v>
      </c>
      <c r="F64" s="82">
        <v>0.32</v>
      </c>
      <c r="G64" s="85">
        <v>0.37</v>
      </c>
      <c r="H64" s="82">
        <v>7.0000000000000007E-2</v>
      </c>
      <c r="I64" s="93">
        <v>0.06</v>
      </c>
      <c r="J64" s="130"/>
    </row>
    <row r="65" spans="3:10" ht="15" customHeight="1" x14ac:dyDescent="0.25">
      <c r="C65" s="137" t="s">
        <v>79</v>
      </c>
      <c r="D65" s="73">
        <v>222</v>
      </c>
      <c r="E65" s="74">
        <v>62</v>
      </c>
      <c r="F65" s="84">
        <v>75</v>
      </c>
      <c r="G65" s="75">
        <v>56</v>
      </c>
      <c r="H65" s="75">
        <v>14</v>
      </c>
      <c r="I65" s="92">
        <v>15</v>
      </c>
      <c r="J65" s="119">
        <f>(E65*1+F65*2+G65*3+H65*4+I65*5)/(E65+F65+G65+H65+I65)</f>
        <v>2.3018018018018016</v>
      </c>
    </row>
    <row r="66" spans="3:10" ht="15" customHeight="1" thickBot="1" x14ac:dyDescent="0.3">
      <c r="C66" s="141"/>
      <c r="D66" s="77">
        <v>0.22</v>
      </c>
      <c r="E66" s="98">
        <v>0.28000000000000003</v>
      </c>
      <c r="F66" s="128">
        <v>0.34</v>
      </c>
      <c r="G66" s="99">
        <v>0.25</v>
      </c>
      <c r="H66" s="99">
        <v>0.06</v>
      </c>
      <c r="I66" s="100">
        <v>7.0000000000000007E-2</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4D056-D17F-43C8-A305-FE7AD7796FDD}">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99</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338</v>
      </c>
      <c r="F6" s="76">
        <v>302</v>
      </c>
      <c r="G6" s="76">
        <v>235</v>
      </c>
      <c r="H6" s="76">
        <v>63</v>
      </c>
      <c r="I6" s="90">
        <v>62</v>
      </c>
      <c r="J6" s="133">
        <f>(E6*1+F6*2+G6*3+H6*4+I6*5)/(E6+F6+G6+H6+I6)</f>
        <v>2.2090000000000001</v>
      </c>
    </row>
    <row r="7" spans="3:10" ht="15.75" thickBot="1" x14ac:dyDescent="0.3">
      <c r="C7" s="146"/>
      <c r="D7" s="77">
        <v>1</v>
      </c>
      <c r="E7" s="79">
        <v>0.34</v>
      </c>
      <c r="F7" s="80">
        <v>0.3</v>
      </c>
      <c r="G7" s="80">
        <v>0.23</v>
      </c>
      <c r="H7" s="80">
        <v>0.06</v>
      </c>
      <c r="I7" s="91">
        <v>0.06</v>
      </c>
      <c r="J7" s="132"/>
    </row>
    <row r="8" spans="3:10" ht="15" customHeight="1" x14ac:dyDescent="0.25">
      <c r="C8" s="142" t="s">
        <v>50</v>
      </c>
      <c r="D8" s="143"/>
      <c r="E8" s="143"/>
      <c r="F8" s="143"/>
      <c r="G8" s="143"/>
      <c r="H8" s="143"/>
      <c r="I8" s="144"/>
      <c r="J8" s="118"/>
    </row>
    <row r="9" spans="3:10" ht="15" customHeight="1" x14ac:dyDescent="0.25">
      <c r="C9" s="137" t="s">
        <v>14</v>
      </c>
      <c r="D9" s="73">
        <v>488</v>
      </c>
      <c r="E9" s="74">
        <v>150</v>
      </c>
      <c r="F9" s="75">
        <v>158</v>
      </c>
      <c r="G9" s="75">
        <v>116</v>
      </c>
      <c r="H9" s="75">
        <v>31</v>
      </c>
      <c r="I9" s="92">
        <v>32</v>
      </c>
      <c r="J9" s="119">
        <f>(E9*1+F9*2+G9*3+H9*4+I9*5)/(E9+F9+G9+H9+I9)</f>
        <v>2.2546201232032854</v>
      </c>
    </row>
    <row r="10" spans="3:10" ht="15" customHeight="1" x14ac:dyDescent="0.25">
      <c r="C10" s="137"/>
      <c r="D10" s="81">
        <v>0.49</v>
      </c>
      <c r="E10" s="83">
        <v>0.31</v>
      </c>
      <c r="F10" s="82">
        <v>0.32</v>
      </c>
      <c r="G10" s="82">
        <v>0.24</v>
      </c>
      <c r="H10" s="82">
        <v>0.06</v>
      </c>
      <c r="I10" s="93">
        <v>7.0000000000000007E-2</v>
      </c>
      <c r="J10" s="130"/>
    </row>
    <row r="11" spans="3:10" ht="15" customHeight="1" x14ac:dyDescent="0.25">
      <c r="C11" s="137" t="s">
        <v>15</v>
      </c>
      <c r="D11" s="73">
        <v>512</v>
      </c>
      <c r="E11" s="74">
        <v>188</v>
      </c>
      <c r="F11" s="75">
        <v>143</v>
      </c>
      <c r="G11" s="75">
        <v>118</v>
      </c>
      <c r="H11" s="75">
        <v>32</v>
      </c>
      <c r="I11" s="92">
        <v>30</v>
      </c>
      <c r="J11" s="119">
        <f>(E11*1+F11*2+G11*3+H11*4+I11*5)/(E11+F11+G11+H11+I11)</f>
        <v>2.1643835616438358</v>
      </c>
    </row>
    <row r="12" spans="3:10" ht="15" customHeight="1" thickBot="1" x14ac:dyDescent="0.3">
      <c r="C12" s="141"/>
      <c r="D12" s="81">
        <v>0.51</v>
      </c>
      <c r="E12" s="83">
        <v>0.37</v>
      </c>
      <c r="F12" s="82">
        <v>0.28000000000000003</v>
      </c>
      <c r="G12" s="82">
        <v>0.23</v>
      </c>
      <c r="H12" s="82">
        <v>0.06</v>
      </c>
      <c r="I12" s="93">
        <v>0.06</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8</v>
      </c>
      <c r="F14" s="75">
        <v>23</v>
      </c>
      <c r="G14" s="75">
        <v>15</v>
      </c>
      <c r="H14" s="84">
        <v>8</v>
      </c>
      <c r="I14" s="92">
        <v>4</v>
      </c>
      <c r="J14" s="119">
        <f>(E14*1+F14*2+G14*3+H14*4+I14*5)/(E14+F14+G14+H14+I14)</f>
        <v>2.603448275862069</v>
      </c>
    </row>
    <row r="15" spans="3:10" ht="15" customHeight="1" x14ac:dyDescent="0.25">
      <c r="C15" s="137"/>
      <c r="D15" s="81">
        <v>0.06</v>
      </c>
      <c r="E15" s="102">
        <v>0.14000000000000001</v>
      </c>
      <c r="F15" s="82">
        <v>0.4</v>
      </c>
      <c r="G15" s="82">
        <v>0.26</v>
      </c>
      <c r="H15" s="85">
        <v>0.14000000000000001</v>
      </c>
      <c r="I15" s="93">
        <v>7.0000000000000007E-2</v>
      </c>
      <c r="J15" s="130"/>
    </row>
    <row r="16" spans="3:10" ht="15" customHeight="1" x14ac:dyDescent="0.25">
      <c r="C16" s="137" t="s">
        <v>53</v>
      </c>
      <c r="D16" s="73">
        <v>150</v>
      </c>
      <c r="E16" s="101">
        <v>30</v>
      </c>
      <c r="F16" s="75">
        <v>46</v>
      </c>
      <c r="G16" s="84">
        <v>49</v>
      </c>
      <c r="H16" s="75">
        <v>13</v>
      </c>
      <c r="I16" s="92">
        <v>13</v>
      </c>
      <c r="J16" s="119">
        <f>(E16*1+F16*2+G16*3+H16*4+I16*5)/(E16+F16+G16+H16+I16)</f>
        <v>2.556291390728477</v>
      </c>
    </row>
    <row r="17" spans="3:10" ht="15" customHeight="1" x14ac:dyDescent="0.25">
      <c r="C17" s="137"/>
      <c r="D17" s="81">
        <v>0.15</v>
      </c>
      <c r="E17" s="102">
        <v>0.2</v>
      </c>
      <c r="F17" s="82">
        <v>0.3</v>
      </c>
      <c r="G17" s="85">
        <v>0.32</v>
      </c>
      <c r="H17" s="82">
        <v>0.09</v>
      </c>
      <c r="I17" s="93">
        <v>0.09</v>
      </c>
      <c r="J17" s="118"/>
    </row>
    <row r="18" spans="3:10" ht="15" customHeight="1" x14ac:dyDescent="0.25">
      <c r="C18" s="137" t="s">
        <v>54</v>
      </c>
      <c r="D18" s="73">
        <v>159</v>
      </c>
      <c r="E18" s="101">
        <v>37</v>
      </c>
      <c r="F18" s="75">
        <v>51</v>
      </c>
      <c r="G18" s="84">
        <v>52</v>
      </c>
      <c r="H18" s="75">
        <v>9</v>
      </c>
      <c r="I18" s="92">
        <v>10</v>
      </c>
      <c r="J18" s="119">
        <f>(E18*1+F18*2+G18*3+H18*4+I18*5)/(E18+F18+G18+H18+I18)</f>
        <v>2.3962264150943398</v>
      </c>
    </row>
    <row r="19" spans="3:10" ht="15" customHeight="1" x14ac:dyDescent="0.25">
      <c r="C19" s="137"/>
      <c r="D19" s="81">
        <v>0.16</v>
      </c>
      <c r="E19" s="102">
        <v>0.23</v>
      </c>
      <c r="F19" s="82">
        <v>0.32</v>
      </c>
      <c r="G19" s="85">
        <v>0.33</v>
      </c>
      <c r="H19" s="82">
        <v>0.06</v>
      </c>
      <c r="I19" s="93">
        <v>0.06</v>
      </c>
      <c r="J19" s="130"/>
    </row>
    <row r="20" spans="3:10" ht="15" customHeight="1" x14ac:dyDescent="0.25">
      <c r="C20" s="137" t="s">
        <v>55</v>
      </c>
      <c r="D20" s="73">
        <v>160</v>
      </c>
      <c r="E20" s="74">
        <v>57</v>
      </c>
      <c r="F20" s="75">
        <v>46</v>
      </c>
      <c r="G20" s="75">
        <v>35</v>
      </c>
      <c r="H20" s="75">
        <v>12</v>
      </c>
      <c r="I20" s="92">
        <v>10</v>
      </c>
      <c r="J20" s="119">
        <f>(E20*1+F20*2+G20*3+H20*4+I20*5)/(E20+F20+G20+H20+I20)</f>
        <v>2.2000000000000002</v>
      </c>
    </row>
    <row r="21" spans="3:10" ht="15" customHeight="1" x14ac:dyDescent="0.25">
      <c r="C21" s="137"/>
      <c r="D21" s="81">
        <v>0.16</v>
      </c>
      <c r="E21" s="83">
        <v>0.36</v>
      </c>
      <c r="F21" s="82">
        <v>0.28999999999999998</v>
      </c>
      <c r="G21" s="82">
        <v>0.22</v>
      </c>
      <c r="H21" s="82">
        <v>0.08</v>
      </c>
      <c r="I21" s="93">
        <v>0.06</v>
      </c>
      <c r="J21" s="118"/>
    </row>
    <row r="22" spans="3:10" ht="15" customHeight="1" x14ac:dyDescent="0.25">
      <c r="C22" s="137" t="s">
        <v>56</v>
      </c>
      <c r="D22" s="73">
        <v>182</v>
      </c>
      <c r="E22" s="74">
        <v>68</v>
      </c>
      <c r="F22" s="75">
        <v>64</v>
      </c>
      <c r="G22" s="75">
        <v>35</v>
      </c>
      <c r="H22" s="75">
        <v>9</v>
      </c>
      <c r="I22" s="92">
        <v>6</v>
      </c>
      <c r="J22" s="119">
        <f>(E22*1+F22*2+G22*3+H22*4+I22*5)/(E22+F22+G22+H22+I22)</f>
        <v>2.0164835164835164</v>
      </c>
    </row>
    <row r="23" spans="3:10" ht="15" customHeight="1" x14ac:dyDescent="0.25">
      <c r="C23" s="137"/>
      <c r="D23" s="81">
        <v>0.18</v>
      </c>
      <c r="E23" s="83">
        <v>0.37</v>
      </c>
      <c r="F23" s="82">
        <v>0.35</v>
      </c>
      <c r="G23" s="82">
        <v>0.19</v>
      </c>
      <c r="H23" s="82">
        <v>0.05</v>
      </c>
      <c r="I23" s="93">
        <v>0.03</v>
      </c>
      <c r="J23" s="130"/>
    </row>
    <row r="24" spans="3:10" ht="15" customHeight="1" x14ac:dyDescent="0.25">
      <c r="C24" s="137" t="s">
        <v>57</v>
      </c>
      <c r="D24" s="73">
        <v>131</v>
      </c>
      <c r="E24" s="86">
        <v>56</v>
      </c>
      <c r="F24" s="75">
        <v>34</v>
      </c>
      <c r="G24" s="88">
        <v>21</v>
      </c>
      <c r="H24" s="75">
        <v>7</v>
      </c>
      <c r="I24" s="92">
        <v>13</v>
      </c>
      <c r="J24" s="119">
        <f>(E24*1+F24*2+G24*3+H24*4+I24*5)/(E24+F24+G24+H24+I24)</f>
        <v>2.1374045801526718</v>
      </c>
    </row>
    <row r="25" spans="3:10" ht="15" customHeight="1" x14ac:dyDescent="0.25">
      <c r="C25" s="137"/>
      <c r="D25" s="81">
        <v>0.13</v>
      </c>
      <c r="E25" s="87">
        <v>0.43</v>
      </c>
      <c r="F25" s="82">
        <v>0.26</v>
      </c>
      <c r="G25" s="89">
        <v>0.16</v>
      </c>
      <c r="H25" s="82">
        <v>0.05</v>
      </c>
      <c r="I25" s="93">
        <v>0.1</v>
      </c>
      <c r="J25" s="130"/>
    </row>
    <row r="26" spans="3:10" ht="15" customHeight="1" x14ac:dyDescent="0.25">
      <c r="C26" s="137" t="s">
        <v>58</v>
      </c>
      <c r="D26" s="73">
        <v>161</v>
      </c>
      <c r="E26" s="86">
        <v>83</v>
      </c>
      <c r="F26" s="75">
        <v>39</v>
      </c>
      <c r="G26" s="75">
        <v>29</v>
      </c>
      <c r="H26" s="75">
        <v>5</v>
      </c>
      <c r="I26" s="92">
        <v>6</v>
      </c>
      <c r="J26" s="119">
        <f>(E26*1+F26*2+G26*3+H26*4+I26*5)/(E26+F26+G26+H26+I26)</f>
        <v>1.8395061728395061</v>
      </c>
    </row>
    <row r="27" spans="3:10" ht="15" customHeight="1" thickBot="1" x14ac:dyDescent="0.3">
      <c r="C27" s="141"/>
      <c r="D27" s="81">
        <v>0.16</v>
      </c>
      <c r="E27" s="87">
        <v>0.51</v>
      </c>
      <c r="F27" s="82">
        <v>0.24</v>
      </c>
      <c r="G27" s="82">
        <v>0.18</v>
      </c>
      <c r="H27" s="82">
        <v>0.03</v>
      </c>
      <c r="I27" s="93">
        <v>0.04</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2</v>
      </c>
      <c r="F29" s="75">
        <v>2</v>
      </c>
      <c r="G29" s="75">
        <v>1</v>
      </c>
      <c r="H29" s="75">
        <v>1</v>
      </c>
      <c r="I29" s="92">
        <v>0</v>
      </c>
      <c r="J29" s="119">
        <f>(E29*1+F29*2+G29*3+H29*4+I29*5)/(E29+F29+G29+H29+I29)</f>
        <v>2.1666666666666665</v>
      </c>
    </row>
    <row r="30" spans="3:10" ht="15" customHeight="1" x14ac:dyDescent="0.25">
      <c r="C30" s="137"/>
      <c r="D30" s="81">
        <v>0.01</v>
      </c>
      <c r="E30" s="83">
        <v>0.34</v>
      </c>
      <c r="F30" s="82">
        <v>0.33</v>
      </c>
      <c r="G30" s="82">
        <v>0.17</v>
      </c>
      <c r="H30" s="82">
        <v>0.16</v>
      </c>
      <c r="I30" s="93">
        <v>0</v>
      </c>
      <c r="J30" s="130"/>
    </row>
    <row r="31" spans="3:10" ht="15" customHeight="1" x14ac:dyDescent="0.25">
      <c r="C31" s="137" t="s">
        <v>61</v>
      </c>
      <c r="D31" s="73">
        <v>472</v>
      </c>
      <c r="E31" s="74">
        <v>164</v>
      </c>
      <c r="F31" s="75">
        <v>139</v>
      </c>
      <c r="G31" s="75">
        <v>115</v>
      </c>
      <c r="H31" s="75">
        <v>28</v>
      </c>
      <c r="I31" s="92">
        <v>27</v>
      </c>
      <c r="J31" s="119">
        <f>(E31*1+F31*2+G31*3+H31*4+I31*5)/(E31+F31+G31+H31+I31)</f>
        <v>2.1860465116279069</v>
      </c>
    </row>
    <row r="32" spans="3:10" ht="15" customHeight="1" x14ac:dyDescent="0.25">
      <c r="C32" s="137"/>
      <c r="D32" s="81">
        <v>0.47</v>
      </c>
      <c r="E32" s="83">
        <v>0.35</v>
      </c>
      <c r="F32" s="82">
        <v>0.3</v>
      </c>
      <c r="G32" s="82">
        <v>0.24</v>
      </c>
      <c r="H32" s="82">
        <v>0.06</v>
      </c>
      <c r="I32" s="93">
        <v>0.06</v>
      </c>
      <c r="J32" s="118"/>
    </row>
    <row r="33" spans="3:10" ht="15" customHeight="1" x14ac:dyDescent="0.25">
      <c r="C33" s="137" t="s">
        <v>62</v>
      </c>
      <c r="D33" s="73">
        <v>237</v>
      </c>
      <c r="E33" s="86">
        <v>97</v>
      </c>
      <c r="F33" s="75">
        <v>73</v>
      </c>
      <c r="G33" s="88">
        <v>42</v>
      </c>
      <c r="H33" s="88">
        <v>7</v>
      </c>
      <c r="I33" s="92">
        <v>18</v>
      </c>
      <c r="J33" s="119">
        <f>(E33*1+F33*2+G33*3+H33*4+I33*5)/(E33+F33+G33+H33+I33)</f>
        <v>2.0548523206751055</v>
      </c>
    </row>
    <row r="34" spans="3:10" ht="15" customHeight="1" x14ac:dyDescent="0.25">
      <c r="C34" s="137"/>
      <c r="D34" s="81">
        <v>0.24</v>
      </c>
      <c r="E34" s="87">
        <v>0.41</v>
      </c>
      <c r="F34" s="82">
        <v>0.31</v>
      </c>
      <c r="G34" s="89">
        <v>0.18</v>
      </c>
      <c r="H34" s="89">
        <v>0.03</v>
      </c>
      <c r="I34" s="93">
        <v>0.08</v>
      </c>
      <c r="J34" s="130"/>
    </row>
    <row r="35" spans="3:10" ht="15" customHeight="1" x14ac:dyDescent="0.25">
      <c r="C35" s="137" t="s">
        <v>63</v>
      </c>
      <c r="D35" s="73">
        <v>144</v>
      </c>
      <c r="E35" s="101">
        <v>34</v>
      </c>
      <c r="F35" s="75">
        <v>41</v>
      </c>
      <c r="G35" s="84">
        <v>46</v>
      </c>
      <c r="H35" s="75">
        <v>13</v>
      </c>
      <c r="I35" s="92">
        <v>11</v>
      </c>
      <c r="J35" s="119">
        <f>(E35*1+F35*2+G35*3+H35*4+I35*5)/(E35+F35+G35+H35+I35)</f>
        <v>2.489655172413793</v>
      </c>
    </row>
    <row r="36" spans="3:10" ht="15" customHeight="1" x14ac:dyDescent="0.25">
      <c r="C36" s="137"/>
      <c r="D36" s="81">
        <v>0.14000000000000001</v>
      </c>
      <c r="E36" s="102">
        <v>0.24</v>
      </c>
      <c r="F36" s="82">
        <v>0.28000000000000003</v>
      </c>
      <c r="G36" s="85">
        <v>0.32</v>
      </c>
      <c r="H36" s="82">
        <v>0.09</v>
      </c>
      <c r="I36" s="93">
        <v>0.08</v>
      </c>
      <c r="J36" s="118"/>
    </row>
    <row r="37" spans="3:10" ht="15" customHeight="1" x14ac:dyDescent="0.25">
      <c r="C37" s="137" t="s">
        <v>64</v>
      </c>
      <c r="D37" s="73">
        <v>16</v>
      </c>
      <c r="E37" s="74">
        <v>7</v>
      </c>
      <c r="F37" s="75">
        <v>4</v>
      </c>
      <c r="G37" s="75">
        <v>5</v>
      </c>
      <c r="H37" s="75">
        <v>0</v>
      </c>
      <c r="I37" s="92">
        <v>0</v>
      </c>
      <c r="J37" s="119">
        <f>(E37*1+F37*2+G37*3+H37*4+I37*5)/(E37+F37+G37+H37+I37)</f>
        <v>1.875</v>
      </c>
    </row>
    <row r="38" spans="3:10" ht="15" customHeight="1" x14ac:dyDescent="0.25">
      <c r="C38" s="137"/>
      <c r="D38" s="81">
        <v>0.02</v>
      </c>
      <c r="E38" s="83">
        <v>0.44</v>
      </c>
      <c r="F38" s="82">
        <v>0.25</v>
      </c>
      <c r="G38" s="82">
        <v>0.31</v>
      </c>
      <c r="H38" s="82">
        <v>0</v>
      </c>
      <c r="I38" s="93">
        <v>0</v>
      </c>
      <c r="J38" s="130"/>
    </row>
    <row r="39" spans="3:10" ht="15" customHeight="1" x14ac:dyDescent="0.25">
      <c r="C39" s="137" t="s">
        <v>65</v>
      </c>
      <c r="D39" s="73">
        <v>124</v>
      </c>
      <c r="E39" s="74">
        <v>35</v>
      </c>
      <c r="F39" s="75">
        <v>43</v>
      </c>
      <c r="G39" s="75">
        <v>27</v>
      </c>
      <c r="H39" s="84">
        <v>14</v>
      </c>
      <c r="I39" s="92">
        <v>6</v>
      </c>
      <c r="J39" s="119">
        <f>(E39*1+F39*2+G39*3+H39*4+I39*5)/(E39+F39+G39+H39+I39)</f>
        <v>2.3039999999999998</v>
      </c>
    </row>
    <row r="40" spans="3:10" ht="15" customHeight="1" thickBot="1" x14ac:dyDescent="0.3">
      <c r="C40" s="141"/>
      <c r="D40" s="81">
        <v>0.12</v>
      </c>
      <c r="E40" s="83">
        <v>0.28000000000000003</v>
      </c>
      <c r="F40" s="82">
        <v>0.34</v>
      </c>
      <c r="G40" s="82">
        <v>0.21</v>
      </c>
      <c r="H40" s="85">
        <v>0.11</v>
      </c>
      <c r="I40" s="93">
        <v>0.05</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82</v>
      </c>
      <c r="F42" s="75">
        <v>58</v>
      </c>
      <c r="G42" s="75">
        <v>41</v>
      </c>
      <c r="H42" s="75">
        <v>15</v>
      </c>
      <c r="I42" s="92">
        <v>17</v>
      </c>
      <c r="J42" s="119">
        <f>(E42*1+F42*2+G42*3+H42*4+I42*5)/(E42+F42+G42+H42+I42)</f>
        <v>2.187793427230047</v>
      </c>
    </row>
    <row r="43" spans="3:10" ht="15" customHeight="1" x14ac:dyDescent="0.25">
      <c r="C43" s="137"/>
      <c r="D43" s="81">
        <v>0.21</v>
      </c>
      <c r="E43" s="83">
        <v>0.39</v>
      </c>
      <c r="F43" s="82">
        <v>0.27</v>
      </c>
      <c r="G43" s="82">
        <v>0.19</v>
      </c>
      <c r="H43" s="82">
        <v>7.0000000000000007E-2</v>
      </c>
      <c r="I43" s="93">
        <v>0.08</v>
      </c>
      <c r="J43" s="130"/>
    </row>
    <row r="44" spans="3:10" ht="15" customHeight="1" x14ac:dyDescent="0.25">
      <c r="C44" s="137" t="s">
        <v>68</v>
      </c>
      <c r="D44" s="73">
        <v>189</v>
      </c>
      <c r="E44" s="74">
        <v>59</v>
      </c>
      <c r="F44" s="75">
        <v>58</v>
      </c>
      <c r="G44" s="75">
        <v>46</v>
      </c>
      <c r="H44" s="75">
        <v>15</v>
      </c>
      <c r="I44" s="92">
        <v>11</v>
      </c>
      <c r="J44" s="119">
        <f>(E44*1+F44*2+G44*3+H44*4+I44*5)/(E44+F44+G44+H44+I44)</f>
        <v>2.2645502645502646</v>
      </c>
    </row>
    <row r="45" spans="3:10" ht="15" customHeight="1" x14ac:dyDescent="0.25">
      <c r="C45" s="137"/>
      <c r="D45" s="81">
        <v>0.19</v>
      </c>
      <c r="E45" s="83">
        <v>0.31</v>
      </c>
      <c r="F45" s="82">
        <v>0.31</v>
      </c>
      <c r="G45" s="82">
        <v>0.24</v>
      </c>
      <c r="H45" s="82">
        <v>0.08</v>
      </c>
      <c r="I45" s="93">
        <v>0.06</v>
      </c>
      <c r="J45" s="118"/>
    </row>
    <row r="46" spans="3:10" ht="15" customHeight="1" x14ac:dyDescent="0.25">
      <c r="C46" s="137" t="s">
        <v>69</v>
      </c>
      <c r="D46" s="73">
        <v>166</v>
      </c>
      <c r="E46" s="74">
        <v>67</v>
      </c>
      <c r="F46" s="75">
        <v>53</v>
      </c>
      <c r="G46" s="75">
        <v>30</v>
      </c>
      <c r="H46" s="75">
        <v>5</v>
      </c>
      <c r="I46" s="92">
        <v>11</v>
      </c>
      <c r="J46" s="119">
        <f>(E46*1+F46*2+G46*3+H46*4+I46*5)/(E46+F46+G46+H46+I46)</f>
        <v>2.036144578313253</v>
      </c>
    </row>
    <row r="47" spans="3:10" ht="15" customHeight="1" x14ac:dyDescent="0.25">
      <c r="C47" s="137"/>
      <c r="D47" s="81">
        <v>0.17</v>
      </c>
      <c r="E47" s="83">
        <v>0.4</v>
      </c>
      <c r="F47" s="82">
        <v>0.32</v>
      </c>
      <c r="G47" s="82">
        <v>0.18</v>
      </c>
      <c r="H47" s="82">
        <v>0.03</v>
      </c>
      <c r="I47" s="93">
        <v>7.0000000000000007E-2</v>
      </c>
      <c r="J47" s="130"/>
    </row>
    <row r="48" spans="3:10" ht="15" customHeight="1" x14ac:dyDescent="0.25">
      <c r="C48" s="137" t="s">
        <v>70</v>
      </c>
      <c r="D48" s="73">
        <v>142</v>
      </c>
      <c r="E48" s="86">
        <v>59</v>
      </c>
      <c r="F48" s="75">
        <v>40</v>
      </c>
      <c r="G48" s="75">
        <v>29</v>
      </c>
      <c r="H48" s="75">
        <v>7</v>
      </c>
      <c r="I48" s="92">
        <v>8</v>
      </c>
      <c r="J48" s="119">
        <f>(E48*1+F48*2+G48*3+H48*4+I48*5)/(E48+F48+G48+H48+I48)</f>
        <v>2.0559440559440558</v>
      </c>
    </row>
    <row r="49" spans="3:10" ht="15" customHeight="1" x14ac:dyDescent="0.25">
      <c r="C49" s="137"/>
      <c r="D49" s="81">
        <v>0.14000000000000001</v>
      </c>
      <c r="E49" s="87">
        <v>0.41</v>
      </c>
      <c r="F49" s="82">
        <v>0.28000000000000003</v>
      </c>
      <c r="G49" s="82">
        <v>0.2</v>
      </c>
      <c r="H49" s="82">
        <v>0.05</v>
      </c>
      <c r="I49" s="93">
        <v>0.06</v>
      </c>
      <c r="J49" s="118"/>
    </row>
    <row r="50" spans="3:10" ht="15" customHeight="1" x14ac:dyDescent="0.25">
      <c r="C50" s="137" t="s">
        <v>71</v>
      </c>
      <c r="D50" s="73">
        <v>63</v>
      </c>
      <c r="E50" s="74">
        <v>20</v>
      </c>
      <c r="F50" s="75">
        <v>16</v>
      </c>
      <c r="G50" s="75">
        <v>21</v>
      </c>
      <c r="H50" s="75">
        <v>4</v>
      </c>
      <c r="I50" s="92">
        <v>1</v>
      </c>
      <c r="J50" s="119">
        <f>(E50*1+F50*2+G50*3+H50*4+I50*5)/(E50+F50+G50+H50+I50)</f>
        <v>2.193548387096774</v>
      </c>
    </row>
    <row r="51" spans="3:10" ht="15" customHeight="1" x14ac:dyDescent="0.25">
      <c r="C51" s="137"/>
      <c r="D51" s="81">
        <v>0.06</v>
      </c>
      <c r="E51" s="83">
        <v>0.32</v>
      </c>
      <c r="F51" s="82">
        <v>0.26</v>
      </c>
      <c r="G51" s="82">
        <v>0.34</v>
      </c>
      <c r="H51" s="82">
        <v>0.06</v>
      </c>
      <c r="I51" s="93">
        <v>0.02</v>
      </c>
      <c r="J51" s="130"/>
    </row>
    <row r="52" spans="3:10" ht="15" customHeight="1" x14ac:dyDescent="0.25">
      <c r="C52" s="137" t="s">
        <v>72</v>
      </c>
      <c r="D52" s="73">
        <v>64</v>
      </c>
      <c r="E52" s="74">
        <v>15</v>
      </c>
      <c r="F52" s="75">
        <v>21</v>
      </c>
      <c r="G52" s="75">
        <v>18</v>
      </c>
      <c r="H52" s="75">
        <v>3</v>
      </c>
      <c r="I52" s="92">
        <v>6</v>
      </c>
      <c r="J52" s="119">
        <f>(E52*1+F52*2+G52*3+H52*4+I52*5)/(E52+F52+G52+H52+I52)</f>
        <v>2.4285714285714284</v>
      </c>
    </row>
    <row r="53" spans="3:10" ht="15" customHeight="1" x14ac:dyDescent="0.25">
      <c r="C53" s="137"/>
      <c r="D53" s="81">
        <v>0.06</v>
      </c>
      <c r="E53" s="83">
        <v>0.24</v>
      </c>
      <c r="F53" s="82">
        <v>0.33</v>
      </c>
      <c r="G53" s="82">
        <v>0.28999999999999998</v>
      </c>
      <c r="H53" s="82">
        <v>0.05</v>
      </c>
      <c r="I53" s="93">
        <v>0.09</v>
      </c>
      <c r="J53" s="118"/>
    </row>
    <row r="54" spans="3:10" ht="15" customHeight="1" x14ac:dyDescent="0.25">
      <c r="C54" s="137" t="s">
        <v>73</v>
      </c>
      <c r="D54" s="73">
        <v>85</v>
      </c>
      <c r="E54" s="101">
        <v>16</v>
      </c>
      <c r="F54" s="75">
        <v>33</v>
      </c>
      <c r="G54" s="84">
        <v>30</v>
      </c>
      <c r="H54" s="75">
        <v>3</v>
      </c>
      <c r="I54" s="92">
        <v>3</v>
      </c>
      <c r="J54" s="119">
        <f>(E54*1+F54*2+G54*3+H54*4+I54*5)/(E54+F54+G54+H54+I54)</f>
        <v>2.3411764705882354</v>
      </c>
    </row>
    <row r="55" spans="3:10" ht="15" customHeight="1" x14ac:dyDescent="0.25">
      <c r="C55" s="137"/>
      <c r="D55" s="81">
        <v>0.09</v>
      </c>
      <c r="E55" s="102">
        <v>0.19</v>
      </c>
      <c r="F55" s="82">
        <v>0.39</v>
      </c>
      <c r="G55" s="85">
        <v>0.35</v>
      </c>
      <c r="H55" s="82">
        <v>0.04</v>
      </c>
      <c r="I55" s="93">
        <v>0.04</v>
      </c>
      <c r="J55" s="130"/>
    </row>
    <row r="56" spans="3:10" ht="15" customHeight="1" x14ac:dyDescent="0.25">
      <c r="C56" s="137" t="s">
        <v>74</v>
      </c>
      <c r="D56" s="73">
        <v>44</v>
      </c>
      <c r="E56" s="74">
        <v>10</v>
      </c>
      <c r="F56" s="75">
        <v>11</v>
      </c>
      <c r="G56" s="75">
        <v>10</v>
      </c>
      <c r="H56" s="84">
        <v>9</v>
      </c>
      <c r="I56" s="92">
        <v>3</v>
      </c>
      <c r="J56" s="119">
        <f>(E56*1+F56*2+G56*3+H56*4+I56*5)/(E56+F56+G56+H56+I56)</f>
        <v>2.6279069767441858</v>
      </c>
    </row>
    <row r="57" spans="3:10" ht="15" customHeight="1" x14ac:dyDescent="0.25">
      <c r="C57" s="137"/>
      <c r="D57" s="81">
        <v>0.04</v>
      </c>
      <c r="E57" s="83">
        <v>0.23</v>
      </c>
      <c r="F57" s="82">
        <v>0.26</v>
      </c>
      <c r="G57" s="82">
        <v>0.23</v>
      </c>
      <c r="H57" s="85">
        <v>0.21</v>
      </c>
      <c r="I57" s="93">
        <v>7.0000000000000007E-2</v>
      </c>
      <c r="J57" s="130"/>
    </row>
    <row r="58" spans="3:10" ht="15" customHeight="1" x14ac:dyDescent="0.25">
      <c r="C58" s="137" t="s">
        <v>75</v>
      </c>
      <c r="D58" s="73">
        <v>34</v>
      </c>
      <c r="E58" s="74">
        <v>9</v>
      </c>
      <c r="F58" s="75">
        <v>11</v>
      </c>
      <c r="G58" s="75">
        <v>9</v>
      </c>
      <c r="H58" s="75">
        <v>2</v>
      </c>
      <c r="I58" s="92">
        <v>2</v>
      </c>
      <c r="J58" s="119">
        <f>(E58*1+F58*2+G58*3+H58*4+I58*5)/(E58+F58+G58+H58+I58)</f>
        <v>2.3030303030303032</v>
      </c>
    </row>
    <row r="59" spans="3:10" ht="15" customHeight="1" thickBot="1" x14ac:dyDescent="0.3">
      <c r="C59" s="141"/>
      <c r="D59" s="81">
        <v>0.03</v>
      </c>
      <c r="E59" s="83">
        <v>0.27</v>
      </c>
      <c r="F59" s="82">
        <v>0.33</v>
      </c>
      <c r="G59" s="82">
        <v>0.27</v>
      </c>
      <c r="H59" s="82">
        <v>0.06</v>
      </c>
      <c r="I59" s="93">
        <v>0.06</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86">
        <v>236</v>
      </c>
      <c r="F61" s="88">
        <v>178</v>
      </c>
      <c r="G61" s="75">
        <v>148</v>
      </c>
      <c r="H61" s="75">
        <v>47</v>
      </c>
      <c r="I61" s="92">
        <v>44</v>
      </c>
      <c r="J61" s="119">
        <f>(E61*1+F61*2+G61*3+H61*4+I61*5)/(E61+F61+G61+H61+I61)</f>
        <v>2.2113323124042878</v>
      </c>
    </row>
    <row r="62" spans="3:10" ht="15" customHeight="1" x14ac:dyDescent="0.25">
      <c r="C62" s="137"/>
      <c r="D62" s="81">
        <v>0.65</v>
      </c>
      <c r="E62" s="87">
        <v>0.36</v>
      </c>
      <c r="F62" s="89">
        <v>0.27</v>
      </c>
      <c r="G62" s="82">
        <v>0.23</v>
      </c>
      <c r="H62" s="82">
        <v>7.0000000000000007E-2</v>
      </c>
      <c r="I62" s="93">
        <v>7.0000000000000007E-2</v>
      </c>
      <c r="J62" s="130"/>
    </row>
    <row r="63" spans="3:10" ht="15" customHeight="1" x14ac:dyDescent="0.25">
      <c r="C63" s="137" t="s">
        <v>78</v>
      </c>
      <c r="D63" s="73">
        <v>126</v>
      </c>
      <c r="E63" s="74">
        <v>36</v>
      </c>
      <c r="F63" s="75">
        <v>40</v>
      </c>
      <c r="G63" s="75">
        <v>38</v>
      </c>
      <c r="H63" s="75">
        <v>6</v>
      </c>
      <c r="I63" s="92">
        <v>6</v>
      </c>
      <c r="J63" s="119">
        <f>(E63*1+F63*2+G63*3+H63*4+I63*5)/(E63+F63+G63+H63+I63)</f>
        <v>2.253968253968254</v>
      </c>
    </row>
    <row r="64" spans="3:10" ht="15" customHeight="1" x14ac:dyDescent="0.25">
      <c r="C64" s="137"/>
      <c r="D64" s="81">
        <v>0.13</v>
      </c>
      <c r="E64" s="83">
        <v>0.28999999999999998</v>
      </c>
      <c r="F64" s="82">
        <v>0.32</v>
      </c>
      <c r="G64" s="82">
        <v>0.3</v>
      </c>
      <c r="H64" s="82">
        <v>0.05</v>
      </c>
      <c r="I64" s="93">
        <v>0.05</v>
      </c>
      <c r="J64" s="130"/>
    </row>
    <row r="65" spans="3:10" ht="15" customHeight="1" x14ac:dyDescent="0.25">
      <c r="C65" s="137" t="s">
        <v>79</v>
      </c>
      <c r="D65" s="73">
        <v>222</v>
      </c>
      <c r="E65" s="74">
        <v>67</v>
      </c>
      <c r="F65" s="84">
        <v>84</v>
      </c>
      <c r="G65" s="75">
        <v>49</v>
      </c>
      <c r="H65" s="75">
        <v>10</v>
      </c>
      <c r="I65" s="92">
        <v>12</v>
      </c>
      <c r="J65" s="119">
        <f>(E65*1+F65*2+G65*3+H65*4+I65*5)/(E65+F65+G65+H65+I65)</f>
        <v>2.1711711711711712</v>
      </c>
    </row>
    <row r="66" spans="3:10" ht="15" customHeight="1" thickBot="1" x14ac:dyDescent="0.3">
      <c r="C66" s="141"/>
      <c r="D66" s="77">
        <v>0.22</v>
      </c>
      <c r="E66" s="98">
        <v>0.3</v>
      </c>
      <c r="F66" s="128">
        <v>0.38</v>
      </c>
      <c r="G66" s="99">
        <v>0.22</v>
      </c>
      <c r="H66" s="99">
        <v>0.05</v>
      </c>
      <c r="I66" s="100">
        <v>0.05</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F39E-83E0-43D5-9B4F-070D1D1771D5}">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100</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327</v>
      </c>
      <c r="F6" s="76">
        <v>320</v>
      </c>
      <c r="G6" s="76">
        <v>236</v>
      </c>
      <c r="H6" s="76">
        <v>63</v>
      </c>
      <c r="I6" s="90">
        <v>54</v>
      </c>
      <c r="J6" s="133">
        <f>(E6*1+F6*2+G6*3+H6*4+I6*5)/(E6+F6+G6+H6+I6)</f>
        <v>2.1970000000000001</v>
      </c>
    </row>
    <row r="7" spans="3:10" ht="15.75" thickBot="1" x14ac:dyDescent="0.3">
      <c r="C7" s="146"/>
      <c r="D7" s="77">
        <v>1</v>
      </c>
      <c r="E7" s="79">
        <v>0.33</v>
      </c>
      <c r="F7" s="80">
        <v>0.32</v>
      </c>
      <c r="G7" s="80">
        <v>0.24</v>
      </c>
      <c r="H7" s="80">
        <v>0.06</v>
      </c>
      <c r="I7" s="91">
        <v>0.05</v>
      </c>
      <c r="J7" s="132"/>
    </row>
    <row r="8" spans="3:10" ht="15" customHeight="1" x14ac:dyDescent="0.25">
      <c r="C8" s="142" t="s">
        <v>50</v>
      </c>
      <c r="D8" s="143"/>
      <c r="E8" s="143"/>
      <c r="F8" s="143"/>
      <c r="G8" s="143"/>
      <c r="H8" s="143"/>
      <c r="I8" s="144"/>
      <c r="J8" s="118"/>
    </row>
    <row r="9" spans="3:10" ht="15" customHeight="1" x14ac:dyDescent="0.25">
      <c r="C9" s="137" t="s">
        <v>14</v>
      </c>
      <c r="D9" s="73">
        <v>488</v>
      </c>
      <c r="E9" s="101">
        <v>137</v>
      </c>
      <c r="F9" s="75">
        <v>166</v>
      </c>
      <c r="G9" s="75">
        <v>121</v>
      </c>
      <c r="H9" s="75">
        <v>35</v>
      </c>
      <c r="I9" s="92">
        <v>29</v>
      </c>
      <c r="J9" s="119">
        <f>(E9*1+F9*2+G9*3+H9*4+I9*5)/(E9+F9+G9+H9+I9)</f>
        <v>2.2889344262295084</v>
      </c>
    </row>
    <row r="10" spans="3:10" ht="15" customHeight="1" x14ac:dyDescent="0.25">
      <c r="C10" s="137"/>
      <c r="D10" s="81">
        <v>0.49</v>
      </c>
      <c r="E10" s="102">
        <v>0.28000000000000003</v>
      </c>
      <c r="F10" s="82">
        <v>0.34</v>
      </c>
      <c r="G10" s="82">
        <v>0.25</v>
      </c>
      <c r="H10" s="82">
        <v>7.0000000000000007E-2</v>
      </c>
      <c r="I10" s="93">
        <v>0.06</v>
      </c>
      <c r="J10" s="130"/>
    </row>
    <row r="11" spans="3:10" ht="15" customHeight="1" x14ac:dyDescent="0.25">
      <c r="C11" s="137" t="s">
        <v>15</v>
      </c>
      <c r="D11" s="73">
        <v>512</v>
      </c>
      <c r="E11" s="86">
        <v>190</v>
      </c>
      <c r="F11" s="75">
        <v>154</v>
      </c>
      <c r="G11" s="75">
        <v>115</v>
      </c>
      <c r="H11" s="75">
        <v>28</v>
      </c>
      <c r="I11" s="92">
        <v>25</v>
      </c>
      <c r="J11" s="119">
        <f>(E11*1+F11*2+G11*3+H11*4+I11*5)/(E11+F11+G11+H11+I11)</f>
        <v>2.109375</v>
      </c>
    </row>
    <row r="12" spans="3:10" ht="15" customHeight="1" thickBot="1" x14ac:dyDescent="0.3">
      <c r="C12" s="141"/>
      <c r="D12" s="81">
        <v>0.51</v>
      </c>
      <c r="E12" s="87">
        <v>0.37</v>
      </c>
      <c r="F12" s="82">
        <v>0.3</v>
      </c>
      <c r="G12" s="82">
        <v>0.23</v>
      </c>
      <c r="H12" s="82">
        <v>0.06</v>
      </c>
      <c r="I12" s="93">
        <v>0.05</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7</v>
      </c>
      <c r="F14" s="75">
        <v>23</v>
      </c>
      <c r="G14" s="75">
        <v>17</v>
      </c>
      <c r="H14" s="84">
        <v>10</v>
      </c>
      <c r="I14" s="92">
        <v>1</v>
      </c>
      <c r="J14" s="119">
        <f>(E14*1+F14*2+G14*3+H14*4+I14*5)/(E14+F14+G14+H14+I14)</f>
        <v>2.5689655172413794</v>
      </c>
    </row>
    <row r="15" spans="3:10" ht="15" customHeight="1" x14ac:dyDescent="0.25">
      <c r="C15" s="137"/>
      <c r="D15" s="81">
        <v>0.06</v>
      </c>
      <c r="E15" s="102">
        <v>0.12</v>
      </c>
      <c r="F15" s="82">
        <v>0.4</v>
      </c>
      <c r="G15" s="82">
        <v>0.28999999999999998</v>
      </c>
      <c r="H15" s="85">
        <v>0.17</v>
      </c>
      <c r="I15" s="93">
        <v>0.02</v>
      </c>
      <c r="J15" s="130"/>
    </row>
    <row r="16" spans="3:10" ht="15" customHeight="1" x14ac:dyDescent="0.25">
      <c r="C16" s="137" t="s">
        <v>53</v>
      </c>
      <c r="D16" s="73">
        <v>150</v>
      </c>
      <c r="E16" s="101">
        <v>31</v>
      </c>
      <c r="F16" s="75">
        <v>53</v>
      </c>
      <c r="G16" s="75">
        <v>43</v>
      </c>
      <c r="H16" s="75">
        <v>14</v>
      </c>
      <c r="I16" s="92">
        <v>10</v>
      </c>
      <c r="J16" s="119">
        <f>(E16*1+F16*2+G16*3+H16*4+I16*5)/(E16+F16+G16+H16+I16)</f>
        <v>2.4635761589403975</v>
      </c>
    </row>
    <row r="17" spans="3:10" ht="15" customHeight="1" x14ac:dyDescent="0.25">
      <c r="C17" s="137"/>
      <c r="D17" s="81">
        <v>0.15</v>
      </c>
      <c r="E17" s="102">
        <v>0.21</v>
      </c>
      <c r="F17" s="82">
        <v>0.35</v>
      </c>
      <c r="G17" s="82">
        <v>0.28000000000000003</v>
      </c>
      <c r="H17" s="82">
        <v>0.09</v>
      </c>
      <c r="I17" s="93">
        <v>7.0000000000000007E-2</v>
      </c>
      <c r="J17" s="118"/>
    </row>
    <row r="18" spans="3:10" ht="15" customHeight="1" x14ac:dyDescent="0.25">
      <c r="C18" s="137" t="s">
        <v>54</v>
      </c>
      <c r="D18" s="73">
        <v>159</v>
      </c>
      <c r="E18" s="74">
        <v>46</v>
      </c>
      <c r="F18" s="75">
        <v>51</v>
      </c>
      <c r="G18" s="75">
        <v>45</v>
      </c>
      <c r="H18" s="75">
        <v>5</v>
      </c>
      <c r="I18" s="92">
        <v>12</v>
      </c>
      <c r="J18" s="119">
        <f>(E18*1+F18*2+G18*3+H18*4+I18*5)/(E18+F18+G18+H18+I18)</f>
        <v>2.2830188679245285</v>
      </c>
    </row>
    <row r="19" spans="3:10" ht="15" customHeight="1" x14ac:dyDescent="0.25">
      <c r="C19" s="137"/>
      <c r="D19" s="81">
        <v>0.16</v>
      </c>
      <c r="E19" s="83">
        <v>0.28999999999999998</v>
      </c>
      <c r="F19" s="82">
        <v>0.32</v>
      </c>
      <c r="G19" s="82">
        <v>0.28000000000000003</v>
      </c>
      <c r="H19" s="82">
        <v>0.03</v>
      </c>
      <c r="I19" s="93">
        <v>0.08</v>
      </c>
      <c r="J19" s="130"/>
    </row>
    <row r="20" spans="3:10" ht="15" customHeight="1" x14ac:dyDescent="0.25">
      <c r="C20" s="137" t="s">
        <v>55</v>
      </c>
      <c r="D20" s="73">
        <v>160</v>
      </c>
      <c r="E20" s="74">
        <v>44</v>
      </c>
      <c r="F20" s="75">
        <v>46</v>
      </c>
      <c r="G20" s="75">
        <v>47</v>
      </c>
      <c r="H20" s="75">
        <v>10</v>
      </c>
      <c r="I20" s="92">
        <v>13</v>
      </c>
      <c r="J20" s="119">
        <f>(E20*1+F20*2+G20*3+H20*4+I20*5)/(E20+F20+G20+H20+I20)</f>
        <v>2.3875000000000002</v>
      </c>
    </row>
    <row r="21" spans="3:10" ht="15" customHeight="1" x14ac:dyDescent="0.25">
      <c r="C21" s="137"/>
      <c r="D21" s="81">
        <v>0.16</v>
      </c>
      <c r="E21" s="83">
        <v>0.28000000000000003</v>
      </c>
      <c r="F21" s="82">
        <v>0.28999999999999998</v>
      </c>
      <c r="G21" s="82">
        <v>0.28999999999999998</v>
      </c>
      <c r="H21" s="82">
        <v>0.06</v>
      </c>
      <c r="I21" s="93">
        <v>0.08</v>
      </c>
      <c r="J21" s="118"/>
    </row>
    <row r="22" spans="3:10" ht="15" customHeight="1" x14ac:dyDescent="0.25">
      <c r="C22" s="137" t="s">
        <v>56</v>
      </c>
      <c r="D22" s="73">
        <v>182</v>
      </c>
      <c r="E22" s="74">
        <v>64</v>
      </c>
      <c r="F22" s="75">
        <v>64</v>
      </c>
      <c r="G22" s="75">
        <v>39</v>
      </c>
      <c r="H22" s="75">
        <v>11</v>
      </c>
      <c r="I22" s="96">
        <v>4</v>
      </c>
      <c r="J22" s="119">
        <f>(E22*1+F22*2+G22*3+H22*4+I22*5)/(E22+F22+G22+H22+I22)</f>
        <v>2.0494505494505493</v>
      </c>
    </row>
    <row r="23" spans="3:10" ht="15" customHeight="1" x14ac:dyDescent="0.25">
      <c r="C23" s="137"/>
      <c r="D23" s="81">
        <v>0.18</v>
      </c>
      <c r="E23" s="83">
        <v>0.35</v>
      </c>
      <c r="F23" s="82">
        <v>0.35</v>
      </c>
      <c r="G23" s="82">
        <v>0.22</v>
      </c>
      <c r="H23" s="82">
        <v>0.06</v>
      </c>
      <c r="I23" s="97">
        <v>0.02</v>
      </c>
      <c r="J23" s="130"/>
    </row>
    <row r="24" spans="3:10" ht="15" customHeight="1" x14ac:dyDescent="0.25">
      <c r="C24" s="137" t="s">
        <v>57</v>
      </c>
      <c r="D24" s="73">
        <v>131</v>
      </c>
      <c r="E24" s="86">
        <v>60</v>
      </c>
      <c r="F24" s="75">
        <v>37</v>
      </c>
      <c r="G24" s="88">
        <v>22</v>
      </c>
      <c r="H24" s="75">
        <v>6</v>
      </c>
      <c r="I24" s="92">
        <v>6</v>
      </c>
      <c r="J24" s="119">
        <f>(E24*1+F24*2+G24*3+H24*4+I24*5)/(E24+F24+G24+H24+I24)</f>
        <v>1.9389312977099236</v>
      </c>
    </row>
    <row r="25" spans="3:10" ht="15" customHeight="1" x14ac:dyDescent="0.25">
      <c r="C25" s="137"/>
      <c r="D25" s="81">
        <v>0.13</v>
      </c>
      <c r="E25" s="87">
        <v>0.46</v>
      </c>
      <c r="F25" s="82">
        <v>0.28000000000000003</v>
      </c>
      <c r="G25" s="89">
        <v>0.17</v>
      </c>
      <c r="H25" s="82">
        <v>0.05</v>
      </c>
      <c r="I25" s="93">
        <v>0.05</v>
      </c>
      <c r="J25" s="130"/>
    </row>
    <row r="26" spans="3:10" ht="15" customHeight="1" x14ac:dyDescent="0.25">
      <c r="C26" s="137" t="s">
        <v>58</v>
      </c>
      <c r="D26" s="73">
        <v>161</v>
      </c>
      <c r="E26" s="86">
        <v>76</v>
      </c>
      <c r="F26" s="75">
        <v>47</v>
      </c>
      <c r="G26" s="88">
        <v>24</v>
      </c>
      <c r="H26" s="75">
        <v>7</v>
      </c>
      <c r="I26" s="92">
        <v>8</v>
      </c>
      <c r="J26" s="119">
        <f>(E26*1+F26*2+G26*3+H26*4+I26*5)/(E26+F26+G26+H26+I26)</f>
        <v>1.9135802469135803</v>
      </c>
    </row>
    <row r="27" spans="3:10" ht="15" customHeight="1" thickBot="1" x14ac:dyDescent="0.3">
      <c r="C27" s="141"/>
      <c r="D27" s="81">
        <v>0.16</v>
      </c>
      <c r="E27" s="87">
        <v>0.47</v>
      </c>
      <c r="F27" s="82">
        <v>0.28999999999999998</v>
      </c>
      <c r="G27" s="89">
        <v>0.15</v>
      </c>
      <c r="H27" s="82">
        <v>0.04</v>
      </c>
      <c r="I27" s="93">
        <v>0.05</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3</v>
      </c>
      <c r="F29" s="75">
        <v>1</v>
      </c>
      <c r="G29" s="75">
        <v>2</v>
      </c>
      <c r="H29" s="75">
        <v>0</v>
      </c>
      <c r="I29" s="92">
        <v>0</v>
      </c>
      <c r="J29" s="119">
        <f>(E29*1+F29*2+G29*3+H29*4+I29*5)/(E29+F29+G29+H29+I29)</f>
        <v>1.8333333333333333</v>
      </c>
    </row>
    <row r="30" spans="3:10" ht="15" customHeight="1" x14ac:dyDescent="0.25">
      <c r="C30" s="137"/>
      <c r="D30" s="81">
        <v>0.01</v>
      </c>
      <c r="E30" s="83">
        <v>0.5</v>
      </c>
      <c r="F30" s="82">
        <v>0.16</v>
      </c>
      <c r="G30" s="82">
        <v>0.33</v>
      </c>
      <c r="H30" s="82">
        <v>0</v>
      </c>
      <c r="I30" s="93">
        <v>0</v>
      </c>
      <c r="J30" s="130"/>
    </row>
    <row r="31" spans="3:10" ht="15" customHeight="1" x14ac:dyDescent="0.25">
      <c r="C31" s="137" t="s">
        <v>61</v>
      </c>
      <c r="D31" s="73">
        <v>472</v>
      </c>
      <c r="E31" s="74">
        <v>162</v>
      </c>
      <c r="F31" s="75">
        <v>146</v>
      </c>
      <c r="G31" s="75">
        <v>106</v>
      </c>
      <c r="H31" s="75">
        <v>28</v>
      </c>
      <c r="I31" s="92">
        <v>31</v>
      </c>
      <c r="J31" s="119">
        <f>(E31*1+F31*2+G31*3+H31*4+I31*5)/(E31+F31+G31+H31+I31)</f>
        <v>2.1966173361522197</v>
      </c>
    </row>
    <row r="32" spans="3:10" ht="15" customHeight="1" x14ac:dyDescent="0.25">
      <c r="C32" s="137"/>
      <c r="D32" s="81">
        <v>0.47</v>
      </c>
      <c r="E32" s="83">
        <v>0.34</v>
      </c>
      <c r="F32" s="82">
        <v>0.31</v>
      </c>
      <c r="G32" s="82">
        <v>0.22</v>
      </c>
      <c r="H32" s="82">
        <v>0.06</v>
      </c>
      <c r="I32" s="93">
        <v>7.0000000000000007E-2</v>
      </c>
      <c r="J32" s="118"/>
    </row>
    <row r="33" spans="3:10" ht="15" customHeight="1" x14ac:dyDescent="0.25">
      <c r="C33" s="137" t="s">
        <v>62</v>
      </c>
      <c r="D33" s="73">
        <v>237</v>
      </c>
      <c r="E33" s="74">
        <v>96</v>
      </c>
      <c r="F33" s="75">
        <v>74</v>
      </c>
      <c r="G33" s="75">
        <v>46</v>
      </c>
      <c r="H33" s="75">
        <v>7</v>
      </c>
      <c r="I33" s="92">
        <v>14</v>
      </c>
      <c r="J33" s="119">
        <f>(E33*1+F33*2+G33*3+H33*4+I33*5)/(E33+F33+G33+H33+I33)</f>
        <v>2.0253164556962027</v>
      </c>
    </row>
    <row r="34" spans="3:10" ht="15" customHeight="1" x14ac:dyDescent="0.25">
      <c r="C34" s="137"/>
      <c r="D34" s="81">
        <v>0.24</v>
      </c>
      <c r="E34" s="83">
        <v>0.4</v>
      </c>
      <c r="F34" s="82">
        <v>0.31</v>
      </c>
      <c r="G34" s="82">
        <v>0.19</v>
      </c>
      <c r="H34" s="82">
        <v>0.03</v>
      </c>
      <c r="I34" s="93">
        <v>0.06</v>
      </c>
      <c r="J34" s="130"/>
    </row>
    <row r="35" spans="3:10" ht="15" customHeight="1" x14ac:dyDescent="0.25">
      <c r="C35" s="137" t="s">
        <v>63</v>
      </c>
      <c r="D35" s="73">
        <v>144</v>
      </c>
      <c r="E35" s="74">
        <v>35</v>
      </c>
      <c r="F35" s="75">
        <v>44</v>
      </c>
      <c r="G35" s="75">
        <v>49</v>
      </c>
      <c r="H35" s="75">
        <v>13</v>
      </c>
      <c r="I35" s="92">
        <v>4</v>
      </c>
      <c r="J35" s="119">
        <f>(E35*1+F35*2+G35*3+H35*4+I35*5)/(E35+F35+G35+H35+I35)</f>
        <v>2.3586206896551722</v>
      </c>
    </row>
    <row r="36" spans="3:10" ht="15" customHeight="1" x14ac:dyDescent="0.25">
      <c r="C36" s="137"/>
      <c r="D36" s="81">
        <v>0.14000000000000001</v>
      </c>
      <c r="E36" s="83">
        <v>0.24</v>
      </c>
      <c r="F36" s="82">
        <v>0.3</v>
      </c>
      <c r="G36" s="82">
        <v>0.34</v>
      </c>
      <c r="H36" s="82">
        <v>0.09</v>
      </c>
      <c r="I36" s="93">
        <v>0.03</v>
      </c>
      <c r="J36" s="118"/>
    </row>
    <row r="37" spans="3:10" ht="15" customHeight="1" x14ac:dyDescent="0.25">
      <c r="C37" s="137" t="s">
        <v>64</v>
      </c>
      <c r="D37" s="73">
        <v>16</v>
      </c>
      <c r="E37" s="74">
        <v>4</v>
      </c>
      <c r="F37" s="75">
        <v>9</v>
      </c>
      <c r="G37" s="75">
        <v>3</v>
      </c>
      <c r="H37" s="75">
        <v>0</v>
      </c>
      <c r="I37" s="92">
        <v>0</v>
      </c>
      <c r="J37" s="119">
        <f>(E37*1+F37*2+G37*3+H37*4+I37*5)/(E37+F37+G37+H37+I37)</f>
        <v>1.9375</v>
      </c>
    </row>
    <row r="38" spans="3:10" ht="15" customHeight="1" x14ac:dyDescent="0.25">
      <c r="C38" s="137"/>
      <c r="D38" s="81">
        <v>0.02</v>
      </c>
      <c r="E38" s="83">
        <v>0.25</v>
      </c>
      <c r="F38" s="82">
        <v>0.56000000000000005</v>
      </c>
      <c r="G38" s="82">
        <v>0.19</v>
      </c>
      <c r="H38" s="82">
        <v>0</v>
      </c>
      <c r="I38" s="93">
        <v>0</v>
      </c>
      <c r="J38" s="130"/>
    </row>
    <row r="39" spans="3:10" ht="15" customHeight="1" x14ac:dyDescent="0.25">
      <c r="C39" s="137" t="s">
        <v>65</v>
      </c>
      <c r="D39" s="73">
        <v>124</v>
      </c>
      <c r="E39" s="74">
        <v>27</v>
      </c>
      <c r="F39" s="75">
        <v>46</v>
      </c>
      <c r="G39" s="75">
        <v>31</v>
      </c>
      <c r="H39" s="75">
        <v>15</v>
      </c>
      <c r="I39" s="92">
        <v>5</v>
      </c>
      <c r="J39" s="119">
        <f>(E39*1+F39*2+G39*3+H39*4+I39*5)/(E39+F39+G39+H39+I39)</f>
        <v>2.3951612903225805</v>
      </c>
    </row>
    <row r="40" spans="3:10" ht="15" customHeight="1" thickBot="1" x14ac:dyDescent="0.3">
      <c r="C40" s="141"/>
      <c r="D40" s="81">
        <v>0.12</v>
      </c>
      <c r="E40" s="83">
        <v>0.22</v>
      </c>
      <c r="F40" s="82">
        <v>0.37</v>
      </c>
      <c r="G40" s="82">
        <v>0.25</v>
      </c>
      <c r="H40" s="82">
        <v>0.12</v>
      </c>
      <c r="I40" s="93">
        <v>0.04</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73</v>
      </c>
      <c r="F42" s="75">
        <v>66</v>
      </c>
      <c r="G42" s="75">
        <v>45</v>
      </c>
      <c r="H42" s="75">
        <v>13</v>
      </c>
      <c r="I42" s="92">
        <v>16</v>
      </c>
      <c r="J42" s="119">
        <f>(E42*1+F42*2+G42*3+H42*4+I42*5)/(E42+F42+G42+H42+I42)</f>
        <v>2.215962441314554</v>
      </c>
    </row>
    <row r="43" spans="3:10" ht="15" customHeight="1" x14ac:dyDescent="0.25">
      <c r="C43" s="137"/>
      <c r="D43" s="81">
        <v>0.21</v>
      </c>
      <c r="E43" s="83">
        <v>0.34</v>
      </c>
      <c r="F43" s="82">
        <v>0.31</v>
      </c>
      <c r="G43" s="82">
        <v>0.21</v>
      </c>
      <c r="H43" s="82">
        <v>0.06</v>
      </c>
      <c r="I43" s="93">
        <v>7.0000000000000007E-2</v>
      </c>
      <c r="J43" s="130"/>
    </row>
    <row r="44" spans="3:10" ht="15" customHeight="1" x14ac:dyDescent="0.25">
      <c r="C44" s="137" t="s">
        <v>68</v>
      </c>
      <c r="D44" s="73">
        <v>189</v>
      </c>
      <c r="E44" s="74">
        <v>59</v>
      </c>
      <c r="F44" s="75">
        <v>63</v>
      </c>
      <c r="G44" s="75">
        <v>45</v>
      </c>
      <c r="H44" s="75">
        <v>14</v>
      </c>
      <c r="I44" s="92">
        <v>8</v>
      </c>
      <c r="J44" s="119">
        <f>(E44*1+F44*2+G44*3+H44*4+I44*5)/(E44+F44+G44+H44+I44)</f>
        <v>2.2010582010582009</v>
      </c>
    </row>
    <row r="45" spans="3:10" ht="15" customHeight="1" x14ac:dyDescent="0.25">
      <c r="C45" s="137"/>
      <c r="D45" s="81">
        <v>0.19</v>
      </c>
      <c r="E45" s="83">
        <v>0.31</v>
      </c>
      <c r="F45" s="82">
        <v>0.33</v>
      </c>
      <c r="G45" s="82">
        <v>0.24</v>
      </c>
      <c r="H45" s="82">
        <v>7.0000000000000007E-2</v>
      </c>
      <c r="I45" s="93">
        <v>0.04</v>
      </c>
      <c r="J45" s="118"/>
    </row>
    <row r="46" spans="3:10" ht="15" customHeight="1" x14ac:dyDescent="0.25">
      <c r="C46" s="137" t="s">
        <v>69</v>
      </c>
      <c r="D46" s="73">
        <v>166</v>
      </c>
      <c r="E46" s="74">
        <v>62</v>
      </c>
      <c r="F46" s="75">
        <v>58</v>
      </c>
      <c r="G46" s="88">
        <v>29</v>
      </c>
      <c r="H46" s="75">
        <v>6</v>
      </c>
      <c r="I46" s="92">
        <v>11</v>
      </c>
      <c r="J46" s="119">
        <f>(E46*1+F46*2+G46*3+H46*4+I46*5)/(E46+F46+G46+H46+I46)</f>
        <v>2.072289156626506</v>
      </c>
    </row>
    <row r="47" spans="3:10" ht="15" customHeight="1" x14ac:dyDescent="0.25">
      <c r="C47" s="137"/>
      <c r="D47" s="81">
        <v>0.17</v>
      </c>
      <c r="E47" s="83">
        <v>0.37</v>
      </c>
      <c r="F47" s="82">
        <v>0.35</v>
      </c>
      <c r="G47" s="89">
        <v>0.17</v>
      </c>
      <c r="H47" s="82">
        <v>0.04</v>
      </c>
      <c r="I47" s="93">
        <v>7.0000000000000007E-2</v>
      </c>
      <c r="J47" s="130"/>
    </row>
    <row r="48" spans="3:10" ht="15" customHeight="1" x14ac:dyDescent="0.25">
      <c r="C48" s="137" t="s">
        <v>70</v>
      </c>
      <c r="D48" s="73">
        <v>142</v>
      </c>
      <c r="E48" s="86">
        <v>59</v>
      </c>
      <c r="F48" s="75">
        <v>48</v>
      </c>
      <c r="G48" s="75">
        <v>26</v>
      </c>
      <c r="H48" s="75">
        <v>6</v>
      </c>
      <c r="I48" s="92">
        <v>3</v>
      </c>
      <c r="J48" s="119">
        <f>(E48*1+F48*2+G48*3+H48*4+I48*5)/(E48+F48+G48+H48+I48)</f>
        <v>1.9154929577464788</v>
      </c>
    </row>
    <row r="49" spans="3:10" ht="15" customHeight="1" x14ac:dyDescent="0.25">
      <c r="C49" s="137"/>
      <c r="D49" s="81">
        <v>0.14000000000000001</v>
      </c>
      <c r="E49" s="87">
        <v>0.41</v>
      </c>
      <c r="F49" s="82">
        <v>0.34</v>
      </c>
      <c r="G49" s="82">
        <v>0.18</v>
      </c>
      <c r="H49" s="82">
        <v>0.04</v>
      </c>
      <c r="I49" s="93">
        <v>0.02</v>
      </c>
      <c r="J49" s="118"/>
    </row>
    <row r="50" spans="3:10" ht="15" customHeight="1" x14ac:dyDescent="0.25">
      <c r="C50" s="137" t="s">
        <v>71</v>
      </c>
      <c r="D50" s="73">
        <v>63</v>
      </c>
      <c r="E50" s="74">
        <v>18</v>
      </c>
      <c r="F50" s="75">
        <v>13</v>
      </c>
      <c r="G50" s="75">
        <v>20</v>
      </c>
      <c r="H50" s="75">
        <v>7</v>
      </c>
      <c r="I50" s="92">
        <v>4</v>
      </c>
      <c r="J50" s="119">
        <f>(E50*1+F50*2+G50*3+H50*4+I50*5)/(E50+F50+G50+H50+I50)</f>
        <v>2.4516129032258065</v>
      </c>
    </row>
    <row r="51" spans="3:10" ht="15" customHeight="1" x14ac:dyDescent="0.25">
      <c r="C51" s="137"/>
      <c r="D51" s="81">
        <v>0.06</v>
      </c>
      <c r="E51" s="83">
        <v>0.28999999999999998</v>
      </c>
      <c r="F51" s="82">
        <v>0.21</v>
      </c>
      <c r="G51" s="82">
        <v>0.32</v>
      </c>
      <c r="H51" s="82">
        <v>0.11</v>
      </c>
      <c r="I51" s="93">
        <v>0.06</v>
      </c>
      <c r="J51" s="130"/>
    </row>
    <row r="52" spans="3:10" ht="15" customHeight="1" x14ac:dyDescent="0.25">
      <c r="C52" s="137" t="s">
        <v>72</v>
      </c>
      <c r="D52" s="73">
        <v>64</v>
      </c>
      <c r="E52" s="74">
        <v>15</v>
      </c>
      <c r="F52" s="75">
        <v>26</v>
      </c>
      <c r="G52" s="75">
        <v>18</v>
      </c>
      <c r="H52" s="75">
        <v>3</v>
      </c>
      <c r="I52" s="92">
        <v>2</v>
      </c>
      <c r="J52" s="119">
        <f>(E52*1+F52*2+G52*3+H52*4+I52*5)/(E52+F52+G52+H52+I52)</f>
        <v>2.234375</v>
      </c>
    </row>
    <row r="53" spans="3:10" ht="15" customHeight="1" x14ac:dyDescent="0.25">
      <c r="C53" s="137"/>
      <c r="D53" s="81">
        <v>0.06</v>
      </c>
      <c r="E53" s="83">
        <v>0.24</v>
      </c>
      <c r="F53" s="82">
        <v>0.4</v>
      </c>
      <c r="G53" s="82">
        <v>0.28999999999999998</v>
      </c>
      <c r="H53" s="82">
        <v>0.05</v>
      </c>
      <c r="I53" s="93">
        <v>0.03</v>
      </c>
      <c r="J53" s="118"/>
    </row>
    <row r="54" spans="3:10" ht="15" customHeight="1" x14ac:dyDescent="0.25">
      <c r="C54" s="137" t="s">
        <v>73</v>
      </c>
      <c r="D54" s="73">
        <v>85</v>
      </c>
      <c r="E54" s="74">
        <v>21</v>
      </c>
      <c r="F54" s="75">
        <v>28</v>
      </c>
      <c r="G54" s="75">
        <v>26</v>
      </c>
      <c r="H54" s="75">
        <v>5</v>
      </c>
      <c r="I54" s="92">
        <v>5</v>
      </c>
      <c r="J54" s="119">
        <f>(E54*1+F54*2+G54*3+H54*4+I54*5)/(E54+F54+G54+H54+I54)</f>
        <v>2.3529411764705883</v>
      </c>
    </row>
    <row r="55" spans="3:10" ht="15" customHeight="1" x14ac:dyDescent="0.25">
      <c r="C55" s="137"/>
      <c r="D55" s="81">
        <v>0.09</v>
      </c>
      <c r="E55" s="83">
        <v>0.25</v>
      </c>
      <c r="F55" s="82">
        <v>0.33</v>
      </c>
      <c r="G55" s="82">
        <v>0.31</v>
      </c>
      <c r="H55" s="82">
        <v>0.06</v>
      </c>
      <c r="I55" s="93">
        <v>0.06</v>
      </c>
      <c r="J55" s="130"/>
    </row>
    <row r="56" spans="3:10" ht="15" customHeight="1" x14ac:dyDescent="0.25">
      <c r="C56" s="137" t="s">
        <v>74</v>
      </c>
      <c r="D56" s="73">
        <v>44</v>
      </c>
      <c r="E56" s="101">
        <v>8</v>
      </c>
      <c r="F56" s="88">
        <v>7</v>
      </c>
      <c r="G56" s="84">
        <v>18</v>
      </c>
      <c r="H56" s="84">
        <v>8</v>
      </c>
      <c r="I56" s="92">
        <v>2</v>
      </c>
      <c r="J56" s="119">
        <f>(E56*1+F56*2+G56*3+H56*4+I56*5)/(E56+F56+G56+H56+I56)</f>
        <v>2.7441860465116279</v>
      </c>
    </row>
    <row r="57" spans="3:10" ht="15" customHeight="1" x14ac:dyDescent="0.25">
      <c r="C57" s="137"/>
      <c r="D57" s="81">
        <v>0.04</v>
      </c>
      <c r="E57" s="102">
        <v>0.19</v>
      </c>
      <c r="F57" s="89">
        <v>0.16</v>
      </c>
      <c r="G57" s="85">
        <v>0.42</v>
      </c>
      <c r="H57" s="85">
        <v>0.19</v>
      </c>
      <c r="I57" s="93">
        <v>0.05</v>
      </c>
      <c r="J57" s="130"/>
    </row>
    <row r="58" spans="3:10" ht="15" customHeight="1" x14ac:dyDescent="0.25">
      <c r="C58" s="137" t="s">
        <v>75</v>
      </c>
      <c r="D58" s="73">
        <v>34</v>
      </c>
      <c r="E58" s="74">
        <v>11</v>
      </c>
      <c r="F58" s="75">
        <v>10</v>
      </c>
      <c r="G58" s="75">
        <v>8</v>
      </c>
      <c r="H58" s="75">
        <v>1</v>
      </c>
      <c r="I58" s="92">
        <v>3</v>
      </c>
      <c r="J58" s="119">
        <f>(E58*1+F58*2+G58*3+H58*4+I58*5)/(E58+F58+G58+H58+I58)</f>
        <v>2.2424242424242422</v>
      </c>
    </row>
    <row r="59" spans="3:10" ht="15" customHeight="1" thickBot="1" x14ac:dyDescent="0.3">
      <c r="C59" s="141"/>
      <c r="D59" s="81">
        <v>0.03</v>
      </c>
      <c r="E59" s="83">
        <v>0.33</v>
      </c>
      <c r="F59" s="82">
        <v>0.3</v>
      </c>
      <c r="G59" s="82">
        <v>0.24</v>
      </c>
      <c r="H59" s="82">
        <v>0.03</v>
      </c>
      <c r="I59" s="93">
        <v>0.09</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226</v>
      </c>
      <c r="F61" s="75">
        <v>195</v>
      </c>
      <c r="G61" s="75">
        <v>148</v>
      </c>
      <c r="H61" s="75">
        <v>44</v>
      </c>
      <c r="I61" s="92">
        <v>39</v>
      </c>
      <c r="J61" s="119">
        <f>(E61*1+F61*2+G61*3+H61*4+I61*5)/(E61+F61+G61+H61+I61)</f>
        <v>2.1947852760736195</v>
      </c>
    </row>
    <row r="62" spans="3:10" ht="15" customHeight="1" x14ac:dyDescent="0.25">
      <c r="C62" s="137"/>
      <c r="D62" s="81">
        <v>0.65</v>
      </c>
      <c r="E62" s="83">
        <v>0.35</v>
      </c>
      <c r="F62" s="82">
        <v>0.3</v>
      </c>
      <c r="G62" s="82">
        <v>0.23</v>
      </c>
      <c r="H62" s="82">
        <v>7.0000000000000007E-2</v>
      </c>
      <c r="I62" s="93">
        <v>0.06</v>
      </c>
      <c r="J62" s="130"/>
    </row>
    <row r="63" spans="3:10" ht="15" customHeight="1" x14ac:dyDescent="0.25">
      <c r="C63" s="137" t="s">
        <v>78</v>
      </c>
      <c r="D63" s="73">
        <v>126</v>
      </c>
      <c r="E63" s="74">
        <v>31</v>
      </c>
      <c r="F63" s="75">
        <v>40</v>
      </c>
      <c r="G63" s="75">
        <v>39</v>
      </c>
      <c r="H63" s="75">
        <v>9</v>
      </c>
      <c r="I63" s="92">
        <v>7</v>
      </c>
      <c r="J63" s="119">
        <f>(E63*1+F63*2+G63*3+H63*4+I63*5)/(E63+F63+G63+H63+I63)</f>
        <v>2.373015873015873</v>
      </c>
    </row>
    <row r="64" spans="3:10" ht="15" customHeight="1" x14ac:dyDescent="0.25">
      <c r="C64" s="137"/>
      <c r="D64" s="81">
        <v>0.13</v>
      </c>
      <c r="E64" s="83">
        <v>0.25</v>
      </c>
      <c r="F64" s="82">
        <v>0.32</v>
      </c>
      <c r="G64" s="82">
        <v>0.31</v>
      </c>
      <c r="H64" s="82">
        <v>7.0000000000000007E-2</v>
      </c>
      <c r="I64" s="93">
        <v>0.06</v>
      </c>
      <c r="J64" s="130"/>
    </row>
    <row r="65" spans="3:10" ht="15" customHeight="1" x14ac:dyDescent="0.25">
      <c r="C65" s="137" t="s">
        <v>79</v>
      </c>
      <c r="D65" s="73">
        <v>222</v>
      </c>
      <c r="E65" s="74">
        <v>70</v>
      </c>
      <c r="F65" s="75">
        <v>85</v>
      </c>
      <c r="G65" s="75">
        <v>49</v>
      </c>
      <c r="H65" s="75">
        <v>10</v>
      </c>
      <c r="I65" s="92">
        <v>8</v>
      </c>
      <c r="J65" s="119">
        <f>(E65*1+F65*2+G65*3+H65*4+I65*5)/(E65+F65+G65+H65+I65)</f>
        <v>2.1036036036036037</v>
      </c>
    </row>
    <row r="66" spans="3:10" ht="15" customHeight="1" thickBot="1" x14ac:dyDescent="0.3">
      <c r="C66" s="141"/>
      <c r="D66" s="77">
        <v>0.22</v>
      </c>
      <c r="E66" s="98">
        <v>0.32</v>
      </c>
      <c r="F66" s="99">
        <v>0.38</v>
      </c>
      <c r="G66" s="99">
        <v>0.22</v>
      </c>
      <c r="H66" s="99">
        <v>0.05</v>
      </c>
      <c r="I66" s="100">
        <v>0.04</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N143"/>
  <sheetViews>
    <sheetView zoomScaleNormal="100" workbookViewId="0">
      <selection activeCell="C8" sqref="C8:M8"/>
    </sheetView>
  </sheetViews>
  <sheetFormatPr baseColWidth="10" defaultRowHeight="15" x14ac:dyDescent="0.25"/>
  <cols>
    <col min="1" max="2" width="1.7109375" customWidth="1"/>
    <col min="3" max="3" width="30.7109375" customWidth="1"/>
    <col min="5" max="13" width="17" customWidth="1"/>
    <col min="14" max="14" width="11.42578125" style="111"/>
  </cols>
  <sheetData>
    <row r="1" spans="3:14" ht="12.95" customHeight="1" x14ac:dyDescent="0.25"/>
    <row r="2" spans="3:14" ht="12.95" customHeight="1" x14ac:dyDescent="0.25">
      <c r="C2" s="72" t="s">
        <v>121</v>
      </c>
    </row>
    <row r="3" spans="3:14" ht="12.95" customHeight="1" thickBot="1" x14ac:dyDescent="0.3"/>
    <row r="4" spans="3:14" ht="42.95" customHeight="1" thickBot="1" x14ac:dyDescent="0.3">
      <c r="C4" s="138" t="s">
        <v>101</v>
      </c>
      <c r="D4" s="139"/>
      <c r="E4" s="139"/>
      <c r="F4" s="139"/>
      <c r="G4" s="139"/>
      <c r="H4" s="139"/>
      <c r="I4" s="139"/>
      <c r="J4" s="139"/>
      <c r="K4" s="139"/>
      <c r="L4" s="139"/>
      <c r="M4" s="139"/>
      <c r="N4" s="140"/>
    </row>
    <row r="5" spans="3:14" ht="38.25" customHeight="1" thickBot="1" x14ac:dyDescent="0.3">
      <c r="C5" s="108"/>
      <c r="D5" s="73" t="s">
        <v>45</v>
      </c>
      <c r="E5" s="74" t="s">
        <v>102</v>
      </c>
      <c r="F5" s="109" t="s">
        <v>103</v>
      </c>
      <c r="G5" s="109" t="s">
        <v>104</v>
      </c>
      <c r="H5" s="109" t="s">
        <v>105</v>
      </c>
      <c r="I5" s="109" t="s">
        <v>106</v>
      </c>
      <c r="J5" s="109" t="s">
        <v>107</v>
      </c>
      <c r="K5" s="109" t="s">
        <v>108</v>
      </c>
      <c r="L5" s="109" t="s">
        <v>46</v>
      </c>
      <c r="M5" s="109" t="s">
        <v>109</v>
      </c>
      <c r="N5" s="117" t="s">
        <v>122</v>
      </c>
    </row>
    <row r="6" spans="3:14" x14ac:dyDescent="0.25">
      <c r="C6" s="145" t="s">
        <v>0</v>
      </c>
      <c r="D6" s="122">
        <v>756</v>
      </c>
      <c r="E6" s="78">
        <v>456</v>
      </c>
      <c r="F6" s="76">
        <v>402</v>
      </c>
      <c r="G6" s="76">
        <v>261</v>
      </c>
      <c r="H6" s="76">
        <v>230</v>
      </c>
      <c r="I6" s="76">
        <v>194</v>
      </c>
      <c r="J6" s="76">
        <v>82</v>
      </c>
      <c r="K6" s="76">
        <v>74</v>
      </c>
      <c r="L6" s="76">
        <v>2</v>
      </c>
      <c r="M6" s="76">
        <v>27</v>
      </c>
      <c r="N6" s="135">
        <f>SUM(E6:L6)</f>
        <v>1701</v>
      </c>
    </row>
    <row r="7" spans="3:14" ht="15.75" thickBot="1" x14ac:dyDescent="0.3">
      <c r="C7" s="146"/>
      <c r="D7" s="77">
        <v>1</v>
      </c>
      <c r="E7" s="79">
        <v>0.6</v>
      </c>
      <c r="F7" s="80">
        <v>0.53</v>
      </c>
      <c r="G7" s="80">
        <v>0.35</v>
      </c>
      <c r="H7" s="80">
        <v>0.3</v>
      </c>
      <c r="I7" s="80">
        <v>0.26</v>
      </c>
      <c r="J7" s="80">
        <v>0.11</v>
      </c>
      <c r="K7" s="80">
        <v>0.1</v>
      </c>
      <c r="L7" s="80">
        <v>0</v>
      </c>
      <c r="M7" s="80">
        <v>0.04</v>
      </c>
      <c r="N7" s="136">
        <f>SUM(E7:L7)</f>
        <v>2.25</v>
      </c>
    </row>
    <row r="8" spans="3:14" ht="15" customHeight="1" x14ac:dyDescent="0.25">
      <c r="C8" s="142" t="s">
        <v>50</v>
      </c>
      <c r="D8" s="143"/>
      <c r="E8" s="143"/>
      <c r="F8" s="143"/>
      <c r="G8" s="143"/>
      <c r="H8" s="143"/>
      <c r="I8" s="143"/>
      <c r="J8" s="143"/>
      <c r="K8" s="143"/>
      <c r="L8" s="143"/>
      <c r="M8" s="143"/>
      <c r="N8" s="113"/>
    </row>
    <row r="9" spans="3:14" ht="15" customHeight="1" x14ac:dyDescent="0.25">
      <c r="C9" s="137" t="s">
        <v>14</v>
      </c>
      <c r="D9" s="73">
        <v>366</v>
      </c>
      <c r="E9" s="74">
        <v>212</v>
      </c>
      <c r="F9" s="84">
        <v>216</v>
      </c>
      <c r="G9" s="75">
        <v>130</v>
      </c>
      <c r="H9" s="88">
        <v>95</v>
      </c>
      <c r="I9" s="75">
        <v>103</v>
      </c>
      <c r="J9" s="75">
        <v>39</v>
      </c>
      <c r="K9" s="75">
        <v>35</v>
      </c>
      <c r="L9" s="75">
        <v>0</v>
      </c>
      <c r="M9" s="75">
        <v>14</v>
      </c>
      <c r="N9" s="113">
        <f>SUM(E9:L9)</f>
        <v>830</v>
      </c>
    </row>
    <row r="10" spans="3:14" ht="15" customHeight="1" x14ac:dyDescent="0.25">
      <c r="C10" s="137"/>
      <c r="D10" s="81">
        <v>0.48</v>
      </c>
      <c r="E10" s="83">
        <v>0.57999999999999996</v>
      </c>
      <c r="F10" s="85">
        <v>0.59</v>
      </c>
      <c r="G10" s="82">
        <v>0.35</v>
      </c>
      <c r="H10" s="89">
        <v>0.26</v>
      </c>
      <c r="I10" s="82">
        <v>0.28000000000000003</v>
      </c>
      <c r="J10" s="82">
        <v>0.11</v>
      </c>
      <c r="K10" s="82">
        <v>0.1</v>
      </c>
      <c r="L10" s="82">
        <v>0</v>
      </c>
      <c r="M10" s="82">
        <v>0.04</v>
      </c>
      <c r="N10" s="114">
        <f>SUM(E10:L10)</f>
        <v>2.27</v>
      </c>
    </row>
    <row r="11" spans="3:14" ht="15" customHeight="1" x14ac:dyDescent="0.25">
      <c r="C11" s="137" t="s">
        <v>15</v>
      </c>
      <c r="D11" s="73">
        <v>390</v>
      </c>
      <c r="E11" s="74">
        <v>244</v>
      </c>
      <c r="F11" s="88">
        <v>186</v>
      </c>
      <c r="G11" s="75">
        <v>131</v>
      </c>
      <c r="H11" s="84">
        <v>135</v>
      </c>
      <c r="I11" s="75">
        <v>91</v>
      </c>
      <c r="J11" s="75">
        <v>43</v>
      </c>
      <c r="K11" s="75">
        <v>39</v>
      </c>
      <c r="L11" s="75">
        <v>2</v>
      </c>
      <c r="M11" s="75">
        <v>13</v>
      </c>
      <c r="N11" s="113">
        <f>SUM(E11:L11)</f>
        <v>871</v>
      </c>
    </row>
    <row r="12" spans="3:14" ht="15" customHeight="1" thickBot="1" x14ac:dyDescent="0.3">
      <c r="C12" s="141"/>
      <c r="D12" s="81">
        <v>0.52</v>
      </c>
      <c r="E12" s="83">
        <v>0.62</v>
      </c>
      <c r="F12" s="89">
        <v>0.48</v>
      </c>
      <c r="G12" s="82">
        <v>0.34</v>
      </c>
      <c r="H12" s="85">
        <v>0.34</v>
      </c>
      <c r="I12" s="82">
        <v>0.23</v>
      </c>
      <c r="J12" s="82">
        <v>0.11</v>
      </c>
      <c r="K12" s="82">
        <v>0.1</v>
      </c>
      <c r="L12" s="82">
        <v>0.01</v>
      </c>
      <c r="M12" s="82">
        <v>0.03</v>
      </c>
      <c r="N12" s="114">
        <f>SUM(E12:L12)</f>
        <v>2.23</v>
      </c>
    </row>
    <row r="13" spans="3:14" ht="15" customHeight="1" x14ac:dyDescent="0.25">
      <c r="C13" s="142" t="s">
        <v>51</v>
      </c>
      <c r="D13" s="143"/>
      <c r="E13" s="143"/>
      <c r="F13" s="143"/>
      <c r="G13" s="143"/>
      <c r="H13" s="143"/>
      <c r="I13" s="143"/>
      <c r="J13" s="143"/>
      <c r="K13" s="143"/>
      <c r="L13" s="143"/>
      <c r="M13" s="143"/>
      <c r="N13" s="116"/>
    </row>
    <row r="14" spans="3:14" ht="15" customHeight="1" x14ac:dyDescent="0.25">
      <c r="C14" s="137" t="s">
        <v>52</v>
      </c>
      <c r="D14" s="73">
        <v>44</v>
      </c>
      <c r="E14" s="74">
        <v>21</v>
      </c>
      <c r="F14" s="75">
        <v>21</v>
      </c>
      <c r="G14" s="75">
        <v>9</v>
      </c>
      <c r="H14" s="75">
        <v>16</v>
      </c>
      <c r="I14" s="75">
        <v>18</v>
      </c>
      <c r="J14" s="84">
        <v>12</v>
      </c>
      <c r="K14" s="75">
        <v>2</v>
      </c>
      <c r="L14" s="84">
        <v>0</v>
      </c>
      <c r="M14" s="75">
        <v>0</v>
      </c>
      <c r="N14" s="113">
        <f t="shared" ref="N14:N27" si="0">SUM(E14:L14)</f>
        <v>99</v>
      </c>
    </row>
    <row r="15" spans="3:14" ht="15" customHeight="1" x14ac:dyDescent="0.25">
      <c r="C15" s="137"/>
      <c r="D15" s="81">
        <v>0.06</v>
      </c>
      <c r="E15" s="83">
        <v>0.48</v>
      </c>
      <c r="F15" s="82">
        <v>0.48</v>
      </c>
      <c r="G15" s="82">
        <v>0.2</v>
      </c>
      <c r="H15" s="82">
        <v>0.36</v>
      </c>
      <c r="I15" s="82">
        <v>0.41</v>
      </c>
      <c r="J15" s="85">
        <v>0.27</v>
      </c>
      <c r="K15" s="82">
        <v>0.04</v>
      </c>
      <c r="L15" s="85">
        <v>0</v>
      </c>
      <c r="M15" s="82">
        <v>0</v>
      </c>
      <c r="N15" s="114">
        <f t="shared" si="0"/>
        <v>2.2400000000000002</v>
      </c>
    </row>
    <row r="16" spans="3:14" ht="15" customHeight="1" x14ac:dyDescent="0.25">
      <c r="C16" s="137" t="s">
        <v>53</v>
      </c>
      <c r="D16" s="73">
        <v>98</v>
      </c>
      <c r="E16" s="74">
        <v>57</v>
      </c>
      <c r="F16" s="75">
        <v>56</v>
      </c>
      <c r="G16" s="75">
        <v>28</v>
      </c>
      <c r="H16" s="75">
        <v>34</v>
      </c>
      <c r="I16" s="75">
        <v>25</v>
      </c>
      <c r="J16" s="75">
        <v>16</v>
      </c>
      <c r="K16" s="75">
        <v>12</v>
      </c>
      <c r="L16" s="75">
        <v>0</v>
      </c>
      <c r="M16" s="75">
        <v>4</v>
      </c>
      <c r="N16" s="113">
        <f t="shared" si="0"/>
        <v>228</v>
      </c>
    </row>
    <row r="17" spans="3:14" ht="15" customHeight="1" x14ac:dyDescent="0.25">
      <c r="C17" s="137"/>
      <c r="D17" s="81">
        <v>0.13</v>
      </c>
      <c r="E17" s="83">
        <v>0.59</v>
      </c>
      <c r="F17" s="82">
        <v>0.57999999999999996</v>
      </c>
      <c r="G17" s="82">
        <v>0.28000000000000003</v>
      </c>
      <c r="H17" s="82">
        <v>0.34</v>
      </c>
      <c r="I17" s="82">
        <v>0.25</v>
      </c>
      <c r="J17" s="82">
        <v>0.16</v>
      </c>
      <c r="K17" s="82">
        <v>0.12</v>
      </c>
      <c r="L17" s="82">
        <v>0</v>
      </c>
      <c r="M17" s="82">
        <v>0.04</v>
      </c>
      <c r="N17" s="114">
        <f t="shared" si="0"/>
        <v>2.3200000000000003</v>
      </c>
    </row>
    <row r="18" spans="3:14" ht="15" customHeight="1" x14ac:dyDescent="0.25">
      <c r="C18" s="137" t="s">
        <v>54</v>
      </c>
      <c r="D18" s="73">
        <v>112</v>
      </c>
      <c r="E18" s="74">
        <v>60</v>
      </c>
      <c r="F18" s="75">
        <v>57</v>
      </c>
      <c r="G18" s="75">
        <v>38</v>
      </c>
      <c r="H18" s="75">
        <v>29</v>
      </c>
      <c r="I18" s="75">
        <v>28</v>
      </c>
      <c r="J18" s="75">
        <v>17</v>
      </c>
      <c r="K18" s="75">
        <v>15</v>
      </c>
      <c r="L18" s="75">
        <v>1</v>
      </c>
      <c r="M18" s="75">
        <v>5</v>
      </c>
      <c r="N18" s="113">
        <f t="shared" si="0"/>
        <v>245</v>
      </c>
    </row>
    <row r="19" spans="3:14" ht="15" customHeight="1" x14ac:dyDescent="0.25">
      <c r="C19" s="137"/>
      <c r="D19" s="81">
        <v>0.15</v>
      </c>
      <c r="E19" s="83">
        <v>0.54</v>
      </c>
      <c r="F19" s="82">
        <v>0.51</v>
      </c>
      <c r="G19" s="82">
        <v>0.34</v>
      </c>
      <c r="H19" s="82">
        <v>0.26</v>
      </c>
      <c r="I19" s="82">
        <v>0.25</v>
      </c>
      <c r="J19" s="82">
        <v>0.15</v>
      </c>
      <c r="K19" s="82">
        <v>0.13</v>
      </c>
      <c r="L19" s="82">
        <v>0.01</v>
      </c>
      <c r="M19" s="82">
        <v>0.04</v>
      </c>
      <c r="N19" s="114">
        <f t="shared" si="0"/>
        <v>2.19</v>
      </c>
    </row>
    <row r="20" spans="3:14" ht="15" customHeight="1" x14ac:dyDescent="0.25">
      <c r="C20" s="137" t="s">
        <v>55</v>
      </c>
      <c r="D20" s="73">
        <v>111</v>
      </c>
      <c r="E20" s="74">
        <v>72</v>
      </c>
      <c r="F20" s="75">
        <v>56</v>
      </c>
      <c r="G20" s="75">
        <v>43</v>
      </c>
      <c r="H20" s="75">
        <v>38</v>
      </c>
      <c r="I20" s="75">
        <v>21</v>
      </c>
      <c r="J20" s="75">
        <v>9</v>
      </c>
      <c r="K20" s="75">
        <v>7</v>
      </c>
      <c r="L20" s="75">
        <v>0</v>
      </c>
      <c r="M20" s="75">
        <v>2</v>
      </c>
      <c r="N20" s="113">
        <f t="shared" si="0"/>
        <v>246</v>
      </c>
    </row>
    <row r="21" spans="3:14" ht="15" customHeight="1" x14ac:dyDescent="0.25">
      <c r="C21" s="137"/>
      <c r="D21" s="81">
        <v>0.15</v>
      </c>
      <c r="E21" s="83">
        <v>0.65</v>
      </c>
      <c r="F21" s="82">
        <v>0.5</v>
      </c>
      <c r="G21" s="82">
        <v>0.39</v>
      </c>
      <c r="H21" s="82">
        <v>0.34</v>
      </c>
      <c r="I21" s="82">
        <v>0.19</v>
      </c>
      <c r="J21" s="82">
        <v>0.08</v>
      </c>
      <c r="K21" s="82">
        <v>0.06</v>
      </c>
      <c r="L21" s="82">
        <v>0</v>
      </c>
      <c r="M21" s="82">
        <v>0.02</v>
      </c>
      <c r="N21" s="114">
        <f t="shared" si="0"/>
        <v>2.2100000000000004</v>
      </c>
    </row>
    <row r="22" spans="3:14" ht="15" customHeight="1" x14ac:dyDescent="0.25">
      <c r="C22" s="137" t="s">
        <v>56</v>
      </c>
      <c r="D22" s="73">
        <v>144</v>
      </c>
      <c r="E22" s="74">
        <v>83</v>
      </c>
      <c r="F22" s="75">
        <v>81</v>
      </c>
      <c r="G22" s="75">
        <v>47</v>
      </c>
      <c r="H22" s="75">
        <v>44</v>
      </c>
      <c r="I22" s="75">
        <v>39</v>
      </c>
      <c r="J22" s="75">
        <v>9</v>
      </c>
      <c r="K22" s="75">
        <v>11</v>
      </c>
      <c r="L22" s="75">
        <v>1</v>
      </c>
      <c r="M22" s="75">
        <v>10</v>
      </c>
      <c r="N22" s="113">
        <f t="shared" si="0"/>
        <v>315</v>
      </c>
    </row>
    <row r="23" spans="3:14" ht="15" customHeight="1" x14ac:dyDescent="0.25">
      <c r="C23" s="137"/>
      <c r="D23" s="81">
        <v>0.19</v>
      </c>
      <c r="E23" s="83">
        <v>0.57999999999999996</v>
      </c>
      <c r="F23" s="82">
        <v>0.56000000000000005</v>
      </c>
      <c r="G23" s="82">
        <v>0.33</v>
      </c>
      <c r="H23" s="82">
        <v>0.31</v>
      </c>
      <c r="I23" s="82">
        <v>0.27</v>
      </c>
      <c r="J23" s="82">
        <v>0.06</v>
      </c>
      <c r="K23" s="82">
        <v>0.08</v>
      </c>
      <c r="L23" s="82">
        <v>0.01</v>
      </c>
      <c r="M23" s="82">
        <v>7.0000000000000007E-2</v>
      </c>
      <c r="N23" s="114">
        <f t="shared" si="0"/>
        <v>2.2000000000000002</v>
      </c>
    </row>
    <row r="24" spans="3:14" ht="15" customHeight="1" x14ac:dyDescent="0.25">
      <c r="C24" s="137" t="s">
        <v>57</v>
      </c>
      <c r="D24" s="73">
        <v>108</v>
      </c>
      <c r="E24" s="74">
        <v>71</v>
      </c>
      <c r="F24" s="75">
        <v>57</v>
      </c>
      <c r="G24" s="75">
        <v>45</v>
      </c>
      <c r="H24" s="75">
        <v>28</v>
      </c>
      <c r="I24" s="75">
        <v>23</v>
      </c>
      <c r="J24" s="75">
        <v>9</v>
      </c>
      <c r="K24" s="75">
        <v>9</v>
      </c>
      <c r="L24" s="75">
        <v>0</v>
      </c>
      <c r="M24" s="75">
        <v>4</v>
      </c>
      <c r="N24" s="113">
        <f t="shared" si="0"/>
        <v>242</v>
      </c>
    </row>
    <row r="25" spans="3:14" ht="15" customHeight="1" x14ac:dyDescent="0.25">
      <c r="C25" s="137"/>
      <c r="D25" s="81">
        <v>0.14000000000000001</v>
      </c>
      <c r="E25" s="83">
        <v>0.66</v>
      </c>
      <c r="F25" s="82">
        <v>0.53</v>
      </c>
      <c r="G25" s="82">
        <v>0.42</v>
      </c>
      <c r="H25" s="82">
        <v>0.26</v>
      </c>
      <c r="I25" s="82">
        <v>0.21</v>
      </c>
      <c r="J25" s="82">
        <v>0.08</v>
      </c>
      <c r="K25" s="82">
        <v>0.08</v>
      </c>
      <c r="L25" s="82">
        <v>0</v>
      </c>
      <c r="M25" s="82">
        <v>0.04</v>
      </c>
      <c r="N25" s="114">
        <f t="shared" si="0"/>
        <v>2.2400000000000002</v>
      </c>
    </row>
    <row r="26" spans="3:14" ht="15" customHeight="1" x14ac:dyDescent="0.25">
      <c r="C26" s="137" t="s">
        <v>58</v>
      </c>
      <c r="D26" s="73">
        <v>140</v>
      </c>
      <c r="E26" s="74">
        <v>92</v>
      </c>
      <c r="F26" s="75">
        <v>74</v>
      </c>
      <c r="G26" s="75">
        <v>51</v>
      </c>
      <c r="H26" s="75">
        <v>42</v>
      </c>
      <c r="I26" s="75">
        <v>41</v>
      </c>
      <c r="J26" s="75">
        <v>10</v>
      </c>
      <c r="K26" s="75">
        <v>18</v>
      </c>
      <c r="L26" s="75">
        <v>0</v>
      </c>
      <c r="M26" s="75">
        <v>2</v>
      </c>
      <c r="N26" s="113">
        <f t="shared" si="0"/>
        <v>328</v>
      </c>
    </row>
    <row r="27" spans="3:14" ht="15" customHeight="1" thickBot="1" x14ac:dyDescent="0.3">
      <c r="C27" s="141"/>
      <c r="D27" s="81">
        <v>0.18</v>
      </c>
      <c r="E27" s="83">
        <v>0.66</v>
      </c>
      <c r="F27" s="82">
        <v>0.53</v>
      </c>
      <c r="G27" s="82">
        <v>0.37</v>
      </c>
      <c r="H27" s="82">
        <v>0.3</v>
      </c>
      <c r="I27" s="82">
        <v>0.28999999999999998</v>
      </c>
      <c r="J27" s="82">
        <v>7.0000000000000007E-2</v>
      </c>
      <c r="K27" s="82">
        <v>0.13</v>
      </c>
      <c r="L27" s="82">
        <v>0</v>
      </c>
      <c r="M27" s="82">
        <v>0.01</v>
      </c>
      <c r="N27" s="115">
        <f t="shared" si="0"/>
        <v>2.3499999999999996</v>
      </c>
    </row>
    <row r="28" spans="3:14" ht="15" customHeight="1" x14ac:dyDescent="0.25">
      <c r="C28" s="142" t="s">
        <v>59</v>
      </c>
      <c r="D28" s="143"/>
      <c r="E28" s="143"/>
      <c r="F28" s="143"/>
      <c r="G28" s="143"/>
      <c r="H28" s="143"/>
      <c r="I28" s="143"/>
      <c r="J28" s="143"/>
      <c r="K28" s="143"/>
      <c r="L28" s="143"/>
      <c r="M28" s="143"/>
      <c r="N28" s="113"/>
    </row>
    <row r="29" spans="3:14" ht="15" customHeight="1" x14ac:dyDescent="0.25">
      <c r="C29" s="137" t="s">
        <v>60</v>
      </c>
      <c r="D29" s="73">
        <v>5</v>
      </c>
      <c r="E29" s="74">
        <v>1</v>
      </c>
      <c r="F29" s="75">
        <v>2</v>
      </c>
      <c r="G29" s="75">
        <v>1</v>
      </c>
      <c r="H29" s="75">
        <v>2</v>
      </c>
      <c r="I29" s="75">
        <v>1</v>
      </c>
      <c r="J29" s="75">
        <v>2</v>
      </c>
      <c r="K29" s="75">
        <v>0</v>
      </c>
      <c r="L29" s="75">
        <v>0</v>
      </c>
      <c r="M29" s="75">
        <v>0</v>
      </c>
      <c r="N29" s="113">
        <f t="shared" ref="N29:N40" si="1">SUM(E29:L29)</f>
        <v>9</v>
      </c>
    </row>
    <row r="30" spans="3:14" ht="15" customHeight="1" x14ac:dyDescent="0.25">
      <c r="C30" s="137"/>
      <c r="D30" s="81">
        <v>0.01</v>
      </c>
      <c r="E30" s="83">
        <v>0.21</v>
      </c>
      <c r="F30" s="82">
        <v>0.4</v>
      </c>
      <c r="G30" s="82">
        <v>0.21</v>
      </c>
      <c r="H30" s="82">
        <v>0.4</v>
      </c>
      <c r="I30" s="82">
        <v>0.21</v>
      </c>
      <c r="J30" s="82">
        <v>0.4</v>
      </c>
      <c r="K30" s="82">
        <v>0</v>
      </c>
      <c r="L30" s="82">
        <v>0</v>
      </c>
      <c r="M30" s="82">
        <v>0</v>
      </c>
      <c r="N30" s="114">
        <f t="shared" si="1"/>
        <v>1.83</v>
      </c>
    </row>
    <row r="31" spans="3:14" ht="15" customHeight="1" x14ac:dyDescent="0.25">
      <c r="C31" s="137" t="s">
        <v>61</v>
      </c>
      <c r="D31" s="73">
        <v>360</v>
      </c>
      <c r="E31" s="74">
        <v>212</v>
      </c>
      <c r="F31" s="75">
        <v>200</v>
      </c>
      <c r="G31" s="75">
        <v>113</v>
      </c>
      <c r="H31" s="75">
        <v>119</v>
      </c>
      <c r="I31" s="75">
        <v>99</v>
      </c>
      <c r="J31" s="75">
        <v>41</v>
      </c>
      <c r="K31" s="75">
        <v>32</v>
      </c>
      <c r="L31" s="75">
        <v>0</v>
      </c>
      <c r="M31" s="75">
        <v>13</v>
      </c>
      <c r="N31" s="113">
        <f t="shared" si="1"/>
        <v>816</v>
      </c>
    </row>
    <row r="32" spans="3:14" ht="15" customHeight="1" x14ac:dyDescent="0.25">
      <c r="C32" s="137"/>
      <c r="D32" s="81">
        <v>0.48</v>
      </c>
      <c r="E32" s="83">
        <v>0.59</v>
      </c>
      <c r="F32" s="82">
        <v>0.56000000000000005</v>
      </c>
      <c r="G32" s="82">
        <v>0.32</v>
      </c>
      <c r="H32" s="82">
        <v>0.33</v>
      </c>
      <c r="I32" s="82">
        <v>0.27</v>
      </c>
      <c r="J32" s="82">
        <v>0.11</v>
      </c>
      <c r="K32" s="82">
        <v>0.09</v>
      </c>
      <c r="L32" s="82">
        <v>0</v>
      </c>
      <c r="M32" s="82">
        <v>0.04</v>
      </c>
      <c r="N32" s="114">
        <f t="shared" si="1"/>
        <v>2.27</v>
      </c>
    </row>
    <row r="33" spans="3:14" ht="15" customHeight="1" x14ac:dyDescent="0.25">
      <c r="C33" s="137" t="s">
        <v>62</v>
      </c>
      <c r="D33" s="73">
        <v>193</v>
      </c>
      <c r="E33" s="74">
        <v>113</v>
      </c>
      <c r="F33" s="75">
        <v>103</v>
      </c>
      <c r="G33" s="75">
        <v>76</v>
      </c>
      <c r="H33" s="75">
        <v>52</v>
      </c>
      <c r="I33" s="75">
        <v>49</v>
      </c>
      <c r="J33" s="75">
        <v>18</v>
      </c>
      <c r="K33" s="75">
        <v>26</v>
      </c>
      <c r="L33" s="75">
        <v>2</v>
      </c>
      <c r="M33" s="75">
        <v>6</v>
      </c>
      <c r="N33" s="113">
        <f t="shared" si="1"/>
        <v>439</v>
      </c>
    </row>
    <row r="34" spans="3:14" ht="15" customHeight="1" x14ac:dyDescent="0.25">
      <c r="C34" s="137"/>
      <c r="D34" s="81">
        <v>0.25</v>
      </c>
      <c r="E34" s="83">
        <v>0.59</v>
      </c>
      <c r="F34" s="82">
        <v>0.53</v>
      </c>
      <c r="G34" s="82">
        <v>0.39</v>
      </c>
      <c r="H34" s="82">
        <v>0.27</v>
      </c>
      <c r="I34" s="82">
        <v>0.25</v>
      </c>
      <c r="J34" s="82">
        <v>0.09</v>
      </c>
      <c r="K34" s="82">
        <v>0.14000000000000001</v>
      </c>
      <c r="L34" s="82">
        <v>0.01</v>
      </c>
      <c r="M34" s="82">
        <v>0.03</v>
      </c>
      <c r="N34" s="114">
        <f t="shared" si="1"/>
        <v>2.27</v>
      </c>
    </row>
    <row r="35" spans="3:14" ht="15" customHeight="1" x14ac:dyDescent="0.25">
      <c r="C35" s="137" t="s">
        <v>63</v>
      </c>
      <c r="D35" s="73">
        <v>95</v>
      </c>
      <c r="E35" s="74">
        <v>61</v>
      </c>
      <c r="F35" s="75">
        <v>45</v>
      </c>
      <c r="G35" s="75">
        <v>34</v>
      </c>
      <c r="H35" s="75">
        <v>32</v>
      </c>
      <c r="I35" s="75">
        <v>26</v>
      </c>
      <c r="J35" s="75">
        <v>15</v>
      </c>
      <c r="K35" s="75">
        <v>10</v>
      </c>
      <c r="L35" s="75">
        <v>0</v>
      </c>
      <c r="M35" s="75">
        <v>2</v>
      </c>
      <c r="N35" s="113">
        <f t="shared" si="1"/>
        <v>223</v>
      </c>
    </row>
    <row r="36" spans="3:14" ht="15" customHeight="1" x14ac:dyDescent="0.25">
      <c r="C36" s="137"/>
      <c r="D36" s="81">
        <v>0.13</v>
      </c>
      <c r="E36" s="83">
        <v>0.64</v>
      </c>
      <c r="F36" s="82">
        <v>0.47</v>
      </c>
      <c r="G36" s="82">
        <v>0.36</v>
      </c>
      <c r="H36" s="82">
        <v>0.34</v>
      </c>
      <c r="I36" s="82">
        <v>0.27</v>
      </c>
      <c r="J36" s="82">
        <v>0.16</v>
      </c>
      <c r="K36" s="82">
        <v>0.11</v>
      </c>
      <c r="L36" s="82">
        <v>0</v>
      </c>
      <c r="M36" s="82">
        <v>0.02</v>
      </c>
      <c r="N36" s="114">
        <f t="shared" si="1"/>
        <v>2.35</v>
      </c>
    </row>
    <row r="37" spans="3:14" ht="15" customHeight="1" x14ac:dyDescent="0.25">
      <c r="C37" s="137" t="s">
        <v>64</v>
      </c>
      <c r="D37" s="73">
        <v>14</v>
      </c>
      <c r="E37" s="74">
        <v>8</v>
      </c>
      <c r="F37" s="75">
        <v>5</v>
      </c>
      <c r="G37" s="75">
        <v>3</v>
      </c>
      <c r="H37" s="75">
        <v>0</v>
      </c>
      <c r="I37" s="75">
        <v>2</v>
      </c>
      <c r="J37" s="75">
        <v>2</v>
      </c>
      <c r="K37" s="75">
        <v>1</v>
      </c>
      <c r="L37" s="75">
        <v>0</v>
      </c>
      <c r="M37" s="75">
        <v>0</v>
      </c>
      <c r="N37" s="113">
        <f t="shared" si="1"/>
        <v>21</v>
      </c>
    </row>
    <row r="38" spans="3:14" ht="15" customHeight="1" x14ac:dyDescent="0.25">
      <c r="C38" s="137"/>
      <c r="D38" s="81">
        <v>0.02</v>
      </c>
      <c r="E38" s="83">
        <v>0.56999999999999995</v>
      </c>
      <c r="F38" s="82">
        <v>0.36</v>
      </c>
      <c r="G38" s="82">
        <v>0.21</v>
      </c>
      <c r="H38" s="82">
        <v>0</v>
      </c>
      <c r="I38" s="82">
        <v>0.14000000000000001</v>
      </c>
      <c r="J38" s="82">
        <v>0.14000000000000001</v>
      </c>
      <c r="K38" s="82">
        <v>7.0000000000000007E-2</v>
      </c>
      <c r="L38" s="82">
        <v>0</v>
      </c>
      <c r="M38" s="82">
        <v>0</v>
      </c>
      <c r="N38" s="114">
        <f t="shared" si="1"/>
        <v>1.49</v>
      </c>
    </row>
    <row r="39" spans="3:14" ht="15" customHeight="1" x14ac:dyDescent="0.25">
      <c r="C39" s="137" t="s">
        <v>65</v>
      </c>
      <c r="D39" s="73">
        <v>90</v>
      </c>
      <c r="E39" s="74">
        <v>61</v>
      </c>
      <c r="F39" s="75">
        <v>47</v>
      </c>
      <c r="G39" s="75">
        <v>34</v>
      </c>
      <c r="H39" s="75">
        <v>25</v>
      </c>
      <c r="I39" s="75">
        <v>17</v>
      </c>
      <c r="J39" s="75">
        <v>4</v>
      </c>
      <c r="K39" s="75">
        <v>5</v>
      </c>
      <c r="L39" s="75">
        <v>0</v>
      </c>
      <c r="M39" s="75">
        <v>6</v>
      </c>
      <c r="N39" s="113">
        <f t="shared" si="1"/>
        <v>193</v>
      </c>
    </row>
    <row r="40" spans="3:14" ht="15" customHeight="1" thickBot="1" x14ac:dyDescent="0.3">
      <c r="C40" s="141"/>
      <c r="D40" s="81">
        <v>0.12</v>
      </c>
      <c r="E40" s="83">
        <v>0.68</v>
      </c>
      <c r="F40" s="82">
        <v>0.52</v>
      </c>
      <c r="G40" s="82">
        <v>0.37</v>
      </c>
      <c r="H40" s="82">
        <v>0.28000000000000003</v>
      </c>
      <c r="I40" s="82">
        <v>0.19</v>
      </c>
      <c r="J40" s="82">
        <v>0.05</v>
      </c>
      <c r="K40" s="82">
        <v>0.06</v>
      </c>
      <c r="L40" s="82">
        <v>0</v>
      </c>
      <c r="M40" s="82">
        <v>7.0000000000000007E-2</v>
      </c>
      <c r="N40" s="114">
        <f t="shared" si="1"/>
        <v>2.1500000000000004</v>
      </c>
    </row>
    <row r="41" spans="3:14" ht="15" customHeight="1" x14ac:dyDescent="0.25">
      <c r="C41" s="142" t="s">
        <v>66</v>
      </c>
      <c r="D41" s="143"/>
      <c r="E41" s="143"/>
      <c r="F41" s="143"/>
      <c r="G41" s="143"/>
      <c r="H41" s="143"/>
      <c r="I41" s="143"/>
      <c r="J41" s="143"/>
      <c r="K41" s="143"/>
      <c r="L41" s="143"/>
      <c r="M41" s="143"/>
      <c r="N41" s="116"/>
    </row>
    <row r="42" spans="3:14" ht="15" customHeight="1" x14ac:dyDescent="0.25">
      <c r="C42" s="137" t="s">
        <v>67</v>
      </c>
      <c r="D42" s="73">
        <v>170</v>
      </c>
      <c r="E42" s="74">
        <v>101</v>
      </c>
      <c r="F42" s="75">
        <v>79</v>
      </c>
      <c r="G42" s="75">
        <v>58</v>
      </c>
      <c r="H42" s="75">
        <v>58</v>
      </c>
      <c r="I42" s="75">
        <v>55</v>
      </c>
      <c r="J42" s="75">
        <v>24</v>
      </c>
      <c r="K42" s="75">
        <v>20</v>
      </c>
      <c r="L42" s="75">
        <v>1</v>
      </c>
      <c r="M42" s="75">
        <v>4</v>
      </c>
      <c r="N42" s="113">
        <f t="shared" ref="N42:N59" si="2">SUM(E42:L42)</f>
        <v>396</v>
      </c>
    </row>
    <row r="43" spans="3:14" ht="15" customHeight="1" x14ac:dyDescent="0.25">
      <c r="C43" s="137"/>
      <c r="D43" s="81">
        <v>0.22</v>
      </c>
      <c r="E43" s="83">
        <v>0.6</v>
      </c>
      <c r="F43" s="82">
        <v>0.47</v>
      </c>
      <c r="G43" s="82">
        <v>0.34</v>
      </c>
      <c r="H43" s="82">
        <v>0.34</v>
      </c>
      <c r="I43" s="82">
        <v>0.32</v>
      </c>
      <c r="J43" s="82">
        <v>0.14000000000000001</v>
      </c>
      <c r="K43" s="82">
        <v>0.12</v>
      </c>
      <c r="L43" s="82">
        <v>0.01</v>
      </c>
      <c r="M43" s="82">
        <v>0.02</v>
      </c>
      <c r="N43" s="114">
        <f t="shared" si="2"/>
        <v>2.34</v>
      </c>
    </row>
    <row r="44" spans="3:14" ht="15" customHeight="1" x14ac:dyDescent="0.25">
      <c r="C44" s="137" t="s">
        <v>68</v>
      </c>
      <c r="D44" s="73">
        <v>139</v>
      </c>
      <c r="E44" s="74">
        <v>89</v>
      </c>
      <c r="F44" s="75">
        <v>82</v>
      </c>
      <c r="G44" s="75">
        <v>46</v>
      </c>
      <c r="H44" s="75">
        <v>43</v>
      </c>
      <c r="I44" s="75">
        <v>29</v>
      </c>
      <c r="J44" s="75">
        <v>11</v>
      </c>
      <c r="K44" s="75">
        <v>8</v>
      </c>
      <c r="L44" s="75">
        <v>0</v>
      </c>
      <c r="M44" s="75">
        <v>1</v>
      </c>
      <c r="N44" s="113">
        <f t="shared" si="2"/>
        <v>308</v>
      </c>
    </row>
    <row r="45" spans="3:14" ht="15" customHeight="1" x14ac:dyDescent="0.25">
      <c r="C45" s="137"/>
      <c r="D45" s="81">
        <v>0.18</v>
      </c>
      <c r="E45" s="83">
        <v>0.64</v>
      </c>
      <c r="F45" s="82">
        <v>0.59</v>
      </c>
      <c r="G45" s="82">
        <v>0.33</v>
      </c>
      <c r="H45" s="82">
        <v>0.31</v>
      </c>
      <c r="I45" s="82">
        <v>0.21</v>
      </c>
      <c r="J45" s="82">
        <v>0.08</v>
      </c>
      <c r="K45" s="82">
        <v>0.06</v>
      </c>
      <c r="L45" s="82">
        <v>0</v>
      </c>
      <c r="M45" s="82">
        <v>0.01</v>
      </c>
      <c r="N45" s="114">
        <f t="shared" si="2"/>
        <v>2.2200000000000002</v>
      </c>
    </row>
    <row r="46" spans="3:14" ht="15" customHeight="1" x14ac:dyDescent="0.25">
      <c r="C46" s="137" t="s">
        <v>69</v>
      </c>
      <c r="D46" s="73">
        <v>138</v>
      </c>
      <c r="E46" s="74">
        <v>77</v>
      </c>
      <c r="F46" s="75">
        <v>78</v>
      </c>
      <c r="G46" s="75">
        <v>47</v>
      </c>
      <c r="H46" s="75">
        <v>39</v>
      </c>
      <c r="I46" s="75">
        <v>40</v>
      </c>
      <c r="J46" s="75">
        <v>16</v>
      </c>
      <c r="K46" s="75">
        <v>18</v>
      </c>
      <c r="L46" s="75">
        <v>0</v>
      </c>
      <c r="M46" s="75">
        <v>6</v>
      </c>
      <c r="N46" s="113">
        <f t="shared" si="2"/>
        <v>315</v>
      </c>
    </row>
    <row r="47" spans="3:14" ht="15" customHeight="1" x14ac:dyDescent="0.25">
      <c r="C47" s="137"/>
      <c r="D47" s="81">
        <v>0.18</v>
      </c>
      <c r="E47" s="83">
        <v>0.56000000000000005</v>
      </c>
      <c r="F47" s="82">
        <v>0.56000000000000005</v>
      </c>
      <c r="G47" s="82">
        <v>0.34</v>
      </c>
      <c r="H47" s="82">
        <v>0.28000000000000003</v>
      </c>
      <c r="I47" s="82">
        <v>0.28999999999999998</v>
      </c>
      <c r="J47" s="82">
        <v>0.12</v>
      </c>
      <c r="K47" s="82">
        <v>0.13</v>
      </c>
      <c r="L47" s="82">
        <v>0</v>
      </c>
      <c r="M47" s="82">
        <v>0.04</v>
      </c>
      <c r="N47" s="114">
        <f t="shared" si="2"/>
        <v>2.2800000000000002</v>
      </c>
    </row>
    <row r="48" spans="3:14" ht="15" customHeight="1" x14ac:dyDescent="0.25">
      <c r="C48" s="137" t="s">
        <v>70</v>
      </c>
      <c r="D48" s="73">
        <v>117</v>
      </c>
      <c r="E48" s="74">
        <v>74</v>
      </c>
      <c r="F48" s="75">
        <v>65</v>
      </c>
      <c r="G48" s="75">
        <v>44</v>
      </c>
      <c r="H48" s="75">
        <v>36</v>
      </c>
      <c r="I48" s="75">
        <v>22</v>
      </c>
      <c r="J48" s="75">
        <v>10</v>
      </c>
      <c r="K48" s="75">
        <v>7</v>
      </c>
      <c r="L48" s="75">
        <v>0</v>
      </c>
      <c r="M48" s="75">
        <v>6</v>
      </c>
      <c r="N48" s="113">
        <f t="shared" si="2"/>
        <v>258</v>
      </c>
    </row>
    <row r="49" spans="3:14" ht="15" customHeight="1" x14ac:dyDescent="0.25">
      <c r="C49" s="137"/>
      <c r="D49" s="81">
        <v>0.16</v>
      </c>
      <c r="E49" s="83">
        <v>0.64</v>
      </c>
      <c r="F49" s="82">
        <v>0.56000000000000005</v>
      </c>
      <c r="G49" s="82">
        <v>0.37</v>
      </c>
      <c r="H49" s="82">
        <v>0.3</v>
      </c>
      <c r="I49" s="82">
        <v>0.19</v>
      </c>
      <c r="J49" s="82">
        <v>0.08</v>
      </c>
      <c r="K49" s="82">
        <v>0.06</v>
      </c>
      <c r="L49" s="82">
        <v>0</v>
      </c>
      <c r="M49" s="82">
        <v>0.05</v>
      </c>
      <c r="N49" s="114">
        <f t="shared" si="2"/>
        <v>2.2000000000000006</v>
      </c>
    </row>
    <row r="50" spans="3:14" ht="15" customHeight="1" x14ac:dyDescent="0.25">
      <c r="C50" s="137" t="s">
        <v>71</v>
      </c>
      <c r="D50" s="73">
        <v>41</v>
      </c>
      <c r="E50" s="74">
        <v>22</v>
      </c>
      <c r="F50" s="75">
        <v>25</v>
      </c>
      <c r="G50" s="75">
        <v>12</v>
      </c>
      <c r="H50" s="75">
        <v>14</v>
      </c>
      <c r="I50" s="75">
        <v>12</v>
      </c>
      <c r="J50" s="75">
        <v>5</v>
      </c>
      <c r="K50" s="75">
        <v>7</v>
      </c>
      <c r="L50" s="75">
        <v>1</v>
      </c>
      <c r="M50" s="75">
        <v>2</v>
      </c>
      <c r="N50" s="113">
        <f t="shared" si="2"/>
        <v>98</v>
      </c>
    </row>
    <row r="51" spans="3:14" ht="15" customHeight="1" x14ac:dyDescent="0.25">
      <c r="C51" s="137"/>
      <c r="D51" s="81">
        <v>0.05</v>
      </c>
      <c r="E51" s="83">
        <v>0.54</v>
      </c>
      <c r="F51" s="82">
        <v>0.61</v>
      </c>
      <c r="G51" s="82">
        <v>0.3</v>
      </c>
      <c r="H51" s="82">
        <v>0.34</v>
      </c>
      <c r="I51" s="82">
        <v>0.28999999999999998</v>
      </c>
      <c r="J51" s="82">
        <v>0.12</v>
      </c>
      <c r="K51" s="82">
        <v>0.17</v>
      </c>
      <c r="L51" s="82">
        <v>0.02</v>
      </c>
      <c r="M51" s="82">
        <v>0.05</v>
      </c>
      <c r="N51" s="114">
        <f t="shared" si="2"/>
        <v>2.39</v>
      </c>
    </row>
    <row r="52" spans="3:14" ht="15" customHeight="1" x14ac:dyDescent="0.25">
      <c r="C52" s="137" t="s">
        <v>72</v>
      </c>
      <c r="D52" s="73">
        <v>44</v>
      </c>
      <c r="E52" s="74">
        <v>29</v>
      </c>
      <c r="F52" s="75">
        <v>21</v>
      </c>
      <c r="G52" s="75">
        <v>18</v>
      </c>
      <c r="H52" s="75">
        <v>12</v>
      </c>
      <c r="I52" s="75">
        <v>9</v>
      </c>
      <c r="J52" s="75">
        <v>5</v>
      </c>
      <c r="K52" s="75">
        <v>7</v>
      </c>
      <c r="L52" s="75">
        <v>0</v>
      </c>
      <c r="M52" s="75">
        <v>1</v>
      </c>
      <c r="N52" s="113">
        <f t="shared" si="2"/>
        <v>101</v>
      </c>
    </row>
    <row r="53" spans="3:14" ht="15" customHeight="1" x14ac:dyDescent="0.25">
      <c r="C53" s="137"/>
      <c r="D53" s="81">
        <v>0.06</v>
      </c>
      <c r="E53" s="83">
        <v>0.67</v>
      </c>
      <c r="F53" s="82">
        <v>0.49</v>
      </c>
      <c r="G53" s="82">
        <v>0.42</v>
      </c>
      <c r="H53" s="82">
        <v>0.28000000000000003</v>
      </c>
      <c r="I53" s="82">
        <v>0.21</v>
      </c>
      <c r="J53" s="82">
        <v>0.12</v>
      </c>
      <c r="K53" s="82">
        <v>0.16</v>
      </c>
      <c r="L53" s="82">
        <v>0</v>
      </c>
      <c r="M53" s="82">
        <v>0.02</v>
      </c>
      <c r="N53" s="114">
        <f t="shared" si="2"/>
        <v>2.3500000000000005</v>
      </c>
    </row>
    <row r="54" spans="3:14" ht="15" customHeight="1" x14ac:dyDescent="0.25">
      <c r="C54" s="137" t="s">
        <v>73</v>
      </c>
      <c r="D54" s="73">
        <v>60</v>
      </c>
      <c r="E54" s="74">
        <v>34</v>
      </c>
      <c r="F54" s="75">
        <v>28</v>
      </c>
      <c r="G54" s="75">
        <v>22</v>
      </c>
      <c r="H54" s="75">
        <v>15</v>
      </c>
      <c r="I54" s="75">
        <v>16</v>
      </c>
      <c r="J54" s="75">
        <v>7</v>
      </c>
      <c r="K54" s="75">
        <v>2</v>
      </c>
      <c r="L54" s="75">
        <v>0</v>
      </c>
      <c r="M54" s="75">
        <v>4</v>
      </c>
      <c r="N54" s="113">
        <f t="shared" si="2"/>
        <v>124</v>
      </c>
    </row>
    <row r="55" spans="3:14" ht="15" customHeight="1" x14ac:dyDescent="0.25">
      <c r="C55" s="137"/>
      <c r="D55" s="81">
        <v>0.08</v>
      </c>
      <c r="E55" s="83">
        <v>0.56999999999999995</v>
      </c>
      <c r="F55" s="82">
        <v>0.47</v>
      </c>
      <c r="G55" s="82">
        <v>0.37</v>
      </c>
      <c r="H55" s="82">
        <v>0.25</v>
      </c>
      <c r="I55" s="82">
        <v>0.27</v>
      </c>
      <c r="J55" s="82">
        <v>0.12</v>
      </c>
      <c r="K55" s="82">
        <v>0.03</v>
      </c>
      <c r="L55" s="82">
        <v>0</v>
      </c>
      <c r="M55" s="82">
        <v>7.0000000000000007E-2</v>
      </c>
      <c r="N55" s="114">
        <f t="shared" si="2"/>
        <v>2.08</v>
      </c>
    </row>
    <row r="56" spans="3:14" ht="15" customHeight="1" x14ac:dyDescent="0.25">
      <c r="C56" s="137" t="s">
        <v>74</v>
      </c>
      <c r="D56" s="73">
        <v>24</v>
      </c>
      <c r="E56" s="74">
        <v>14</v>
      </c>
      <c r="F56" s="75">
        <v>12</v>
      </c>
      <c r="G56" s="75">
        <v>7</v>
      </c>
      <c r="H56" s="75">
        <v>7</v>
      </c>
      <c r="I56" s="75">
        <v>7</v>
      </c>
      <c r="J56" s="75">
        <v>3</v>
      </c>
      <c r="K56" s="75">
        <v>2</v>
      </c>
      <c r="L56" s="75">
        <v>0</v>
      </c>
      <c r="M56" s="75">
        <v>3</v>
      </c>
      <c r="N56" s="113">
        <f t="shared" si="2"/>
        <v>52</v>
      </c>
    </row>
    <row r="57" spans="3:14" ht="15" customHeight="1" x14ac:dyDescent="0.25">
      <c r="C57" s="137"/>
      <c r="D57" s="81">
        <v>0.03</v>
      </c>
      <c r="E57" s="83">
        <v>0.57999999999999996</v>
      </c>
      <c r="F57" s="82">
        <v>0.5</v>
      </c>
      <c r="G57" s="82">
        <v>0.28999999999999998</v>
      </c>
      <c r="H57" s="82">
        <v>0.28999999999999998</v>
      </c>
      <c r="I57" s="82">
        <v>0.28999999999999998</v>
      </c>
      <c r="J57" s="82">
        <v>0.12</v>
      </c>
      <c r="K57" s="82">
        <v>0.08</v>
      </c>
      <c r="L57" s="82">
        <v>0</v>
      </c>
      <c r="M57" s="82">
        <v>0.13</v>
      </c>
      <c r="N57" s="114">
        <f t="shared" si="2"/>
        <v>2.1500000000000004</v>
      </c>
    </row>
    <row r="58" spans="3:14" ht="15" customHeight="1" x14ac:dyDescent="0.25">
      <c r="C58" s="137" t="s">
        <v>75</v>
      </c>
      <c r="D58" s="73">
        <v>22</v>
      </c>
      <c r="E58" s="74">
        <v>14</v>
      </c>
      <c r="F58" s="75">
        <v>10</v>
      </c>
      <c r="G58" s="75">
        <v>6</v>
      </c>
      <c r="H58" s="75">
        <v>6</v>
      </c>
      <c r="I58" s="75">
        <v>4</v>
      </c>
      <c r="J58" s="75">
        <v>1</v>
      </c>
      <c r="K58" s="75">
        <v>3</v>
      </c>
      <c r="L58" s="75">
        <v>0</v>
      </c>
      <c r="M58" s="75">
        <v>0</v>
      </c>
      <c r="N58" s="113">
        <f t="shared" si="2"/>
        <v>44</v>
      </c>
    </row>
    <row r="59" spans="3:14" ht="15" customHeight="1" thickBot="1" x14ac:dyDescent="0.3">
      <c r="C59" s="141"/>
      <c r="D59" s="81">
        <v>0.03</v>
      </c>
      <c r="E59" s="83">
        <v>0.64</v>
      </c>
      <c r="F59" s="82">
        <v>0.46</v>
      </c>
      <c r="G59" s="82">
        <v>0.27</v>
      </c>
      <c r="H59" s="82">
        <v>0.27</v>
      </c>
      <c r="I59" s="82">
        <v>0.18</v>
      </c>
      <c r="J59" s="82">
        <v>0.04</v>
      </c>
      <c r="K59" s="82">
        <v>0.13</v>
      </c>
      <c r="L59" s="82">
        <v>0</v>
      </c>
      <c r="M59" s="82">
        <v>0</v>
      </c>
      <c r="N59" s="115">
        <f t="shared" si="2"/>
        <v>1.9900000000000002</v>
      </c>
    </row>
    <row r="60" spans="3:14" ht="15" customHeight="1" x14ac:dyDescent="0.25">
      <c r="C60" s="142" t="s">
        <v>76</v>
      </c>
      <c r="D60" s="143"/>
      <c r="E60" s="143"/>
      <c r="F60" s="143"/>
      <c r="G60" s="143"/>
      <c r="H60" s="143"/>
      <c r="I60" s="143"/>
      <c r="J60" s="143"/>
      <c r="K60" s="143"/>
      <c r="L60" s="143"/>
      <c r="M60" s="143"/>
      <c r="N60" s="113"/>
    </row>
    <row r="61" spans="3:14" ht="15" customHeight="1" x14ac:dyDescent="0.25">
      <c r="C61" s="137" t="s">
        <v>77</v>
      </c>
      <c r="D61" s="73">
        <v>484</v>
      </c>
      <c r="E61" s="74">
        <v>285</v>
      </c>
      <c r="F61" s="75">
        <v>263</v>
      </c>
      <c r="G61" s="75">
        <v>167</v>
      </c>
      <c r="H61" s="75">
        <v>157</v>
      </c>
      <c r="I61" s="75">
        <v>127</v>
      </c>
      <c r="J61" s="75">
        <v>57</v>
      </c>
      <c r="K61" s="75">
        <v>47</v>
      </c>
      <c r="L61" s="75">
        <v>1</v>
      </c>
      <c r="M61" s="75">
        <v>14</v>
      </c>
      <c r="N61" s="113">
        <f t="shared" ref="N61:N66" si="3">SUM(E61:L61)</f>
        <v>1104</v>
      </c>
    </row>
    <row r="62" spans="3:14" ht="15" customHeight="1" x14ac:dyDescent="0.25">
      <c r="C62" s="137"/>
      <c r="D62" s="81">
        <v>0.64</v>
      </c>
      <c r="E62" s="83">
        <v>0.59</v>
      </c>
      <c r="F62" s="82">
        <v>0.54</v>
      </c>
      <c r="G62" s="82">
        <v>0.34</v>
      </c>
      <c r="H62" s="82">
        <v>0.32</v>
      </c>
      <c r="I62" s="82">
        <v>0.26</v>
      </c>
      <c r="J62" s="82">
        <v>0.12</v>
      </c>
      <c r="K62" s="82">
        <v>0.1</v>
      </c>
      <c r="L62" s="82">
        <v>0</v>
      </c>
      <c r="M62" s="82">
        <v>0.03</v>
      </c>
      <c r="N62" s="114">
        <f t="shared" si="3"/>
        <v>2.27</v>
      </c>
    </row>
    <row r="63" spans="3:14" ht="15" customHeight="1" x14ac:dyDescent="0.25">
      <c r="C63" s="137" t="s">
        <v>78</v>
      </c>
      <c r="D63" s="73">
        <v>94</v>
      </c>
      <c r="E63" s="74">
        <v>53</v>
      </c>
      <c r="F63" s="75">
        <v>46</v>
      </c>
      <c r="G63" s="75">
        <v>30</v>
      </c>
      <c r="H63" s="75">
        <v>23</v>
      </c>
      <c r="I63" s="75">
        <v>22</v>
      </c>
      <c r="J63" s="75">
        <v>10</v>
      </c>
      <c r="K63" s="75">
        <v>11</v>
      </c>
      <c r="L63" s="75">
        <v>0</v>
      </c>
      <c r="M63" s="75">
        <v>4</v>
      </c>
      <c r="N63" s="113">
        <f t="shared" si="3"/>
        <v>195</v>
      </c>
    </row>
    <row r="64" spans="3:14" ht="15" customHeight="1" x14ac:dyDescent="0.25">
      <c r="C64" s="137"/>
      <c r="D64" s="81">
        <v>0.12</v>
      </c>
      <c r="E64" s="83">
        <v>0.56000000000000005</v>
      </c>
      <c r="F64" s="82">
        <v>0.49</v>
      </c>
      <c r="G64" s="82">
        <v>0.32</v>
      </c>
      <c r="H64" s="82">
        <v>0.24</v>
      </c>
      <c r="I64" s="82">
        <v>0.23</v>
      </c>
      <c r="J64" s="82">
        <v>0.11</v>
      </c>
      <c r="K64" s="82">
        <v>0.12</v>
      </c>
      <c r="L64" s="82">
        <v>0</v>
      </c>
      <c r="M64" s="82">
        <v>0.04</v>
      </c>
      <c r="N64" s="114">
        <f t="shared" si="3"/>
        <v>2.0700000000000003</v>
      </c>
    </row>
    <row r="65" spans="3:14" ht="15" customHeight="1" x14ac:dyDescent="0.25">
      <c r="C65" s="137" t="s">
        <v>79</v>
      </c>
      <c r="D65" s="73">
        <v>178</v>
      </c>
      <c r="E65" s="74">
        <v>118</v>
      </c>
      <c r="F65" s="75">
        <v>93</v>
      </c>
      <c r="G65" s="75">
        <v>64</v>
      </c>
      <c r="H65" s="75">
        <v>50</v>
      </c>
      <c r="I65" s="75">
        <v>45</v>
      </c>
      <c r="J65" s="75">
        <v>15</v>
      </c>
      <c r="K65" s="75">
        <v>16</v>
      </c>
      <c r="L65" s="75">
        <v>1</v>
      </c>
      <c r="M65" s="75">
        <v>9</v>
      </c>
      <c r="N65" s="113">
        <f t="shared" si="3"/>
        <v>402</v>
      </c>
    </row>
    <row r="66" spans="3:14" ht="15" customHeight="1" thickBot="1" x14ac:dyDescent="0.3">
      <c r="C66" s="141"/>
      <c r="D66" s="77">
        <v>0.24</v>
      </c>
      <c r="E66" s="98">
        <v>0.66</v>
      </c>
      <c r="F66" s="99">
        <v>0.52</v>
      </c>
      <c r="G66" s="99">
        <v>0.36</v>
      </c>
      <c r="H66" s="99">
        <v>0.28000000000000003</v>
      </c>
      <c r="I66" s="99">
        <v>0.25</v>
      </c>
      <c r="J66" s="99">
        <v>0.08</v>
      </c>
      <c r="K66" s="99">
        <v>0.09</v>
      </c>
      <c r="L66" s="99">
        <v>0.01</v>
      </c>
      <c r="M66" s="99">
        <v>0.05</v>
      </c>
      <c r="N66" s="115">
        <f t="shared" si="3"/>
        <v>2.25</v>
      </c>
    </row>
    <row r="67" spans="3:14" ht="15" customHeight="1" x14ac:dyDescent="0.25"/>
    <row r="68" spans="3:14" ht="15" customHeight="1" x14ac:dyDescent="0.25"/>
    <row r="69" spans="3:14" ht="15" customHeight="1" x14ac:dyDescent="0.25"/>
    <row r="70" spans="3:14" ht="15" customHeight="1" x14ac:dyDescent="0.25"/>
    <row r="71" spans="3:14" ht="15" customHeight="1" x14ac:dyDescent="0.25"/>
    <row r="72" spans="3:14" ht="15" customHeight="1" x14ac:dyDescent="0.25"/>
    <row r="73" spans="3:14" ht="15" customHeight="1" x14ac:dyDescent="0.25"/>
    <row r="74" spans="3:14" ht="15" customHeight="1" x14ac:dyDescent="0.25"/>
    <row r="75" spans="3:14" ht="15" customHeight="1" x14ac:dyDescent="0.25"/>
    <row r="76" spans="3:14" ht="15" customHeight="1" x14ac:dyDescent="0.25"/>
    <row r="77" spans="3:14" ht="15" customHeight="1" x14ac:dyDescent="0.25"/>
    <row r="78" spans="3:14" ht="15" customHeight="1" x14ac:dyDescent="0.25"/>
    <row r="79" spans="3:14" ht="15" customHeight="1" x14ac:dyDescent="0.25"/>
    <row r="80" spans="3:14"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4:N4"/>
    <mergeCell ref="C28:M28"/>
    <mergeCell ref="C35:C36"/>
    <mergeCell ref="C37:C38"/>
    <mergeCell ref="C39:C40"/>
    <mergeCell ref="C26:C27"/>
    <mergeCell ref="C6:C7"/>
    <mergeCell ref="C9:C10"/>
    <mergeCell ref="C11:C12"/>
    <mergeCell ref="C14:C15"/>
    <mergeCell ref="C16:C17"/>
    <mergeCell ref="C18:C19"/>
    <mergeCell ref="C20:C21"/>
    <mergeCell ref="C22:C23"/>
    <mergeCell ref="C24:C25"/>
    <mergeCell ref="C8:M8"/>
    <mergeCell ref="C13:M13"/>
    <mergeCell ref="C48:C49"/>
    <mergeCell ref="C29:C30"/>
    <mergeCell ref="C31:C32"/>
    <mergeCell ref="C33:C34"/>
    <mergeCell ref="C42:C43"/>
    <mergeCell ref="C44:C45"/>
    <mergeCell ref="C46:C47"/>
    <mergeCell ref="C41:M41"/>
    <mergeCell ref="C63:C64"/>
    <mergeCell ref="C65:C66"/>
    <mergeCell ref="C58:C59"/>
    <mergeCell ref="C50:C51"/>
    <mergeCell ref="C52:C53"/>
    <mergeCell ref="C54:C55"/>
    <mergeCell ref="C56:C57"/>
    <mergeCell ref="C61:C62"/>
    <mergeCell ref="C60:M60"/>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ignoredErrors>
    <ignoredError sqref="N6:N66"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1:AB145"/>
  <sheetViews>
    <sheetView zoomScaleNormal="100" workbookViewId="0">
      <selection activeCell="K17" sqref="K17"/>
    </sheetView>
  </sheetViews>
  <sheetFormatPr baseColWidth="10" defaultRowHeight="15" x14ac:dyDescent="0.25"/>
  <cols>
    <col min="1" max="2" width="1.7109375" customWidth="1"/>
    <col min="3" max="3" width="30.7109375" customWidth="1"/>
    <col min="5" max="8" width="28.42578125" customWidth="1"/>
    <col min="9" max="27" width="11.85546875" customWidth="1"/>
    <col min="28" max="28" width="11.42578125" style="111"/>
  </cols>
  <sheetData>
    <row r="1" spans="3:28" ht="12.95" customHeight="1" x14ac:dyDescent="0.25"/>
    <row r="2" spans="3:28" ht="12.95" customHeight="1" x14ac:dyDescent="0.25">
      <c r="C2" s="72" t="s">
        <v>121</v>
      </c>
    </row>
    <row r="3" spans="3:28" ht="12.95" customHeight="1" thickBot="1" x14ac:dyDescent="0.3"/>
    <row r="4" spans="3:28" ht="28.5" customHeight="1" thickBot="1" x14ac:dyDescent="0.3">
      <c r="C4" s="138" t="s">
        <v>110</v>
      </c>
      <c r="D4" s="139"/>
      <c r="E4" s="139"/>
      <c r="F4" s="139"/>
      <c r="G4" s="139"/>
      <c r="H4" s="140"/>
      <c r="AB4"/>
    </row>
    <row r="5" spans="3:28" ht="53.25" thickBot="1" x14ac:dyDescent="0.3">
      <c r="C5" s="108"/>
      <c r="D5" s="73" t="s">
        <v>45</v>
      </c>
      <c r="E5" s="74" t="s">
        <v>111</v>
      </c>
      <c r="F5" s="109" t="s">
        <v>112</v>
      </c>
      <c r="G5" s="109" t="s">
        <v>113</v>
      </c>
      <c r="H5" s="92" t="s">
        <v>114</v>
      </c>
      <c r="AB5"/>
    </row>
    <row r="6" spans="3:28" x14ac:dyDescent="0.25">
      <c r="C6" s="145" t="s">
        <v>0</v>
      </c>
      <c r="D6" s="122">
        <v>756</v>
      </c>
      <c r="E6" s="78">
        <v>95</v>
      </c>
      <c r="F6" s="76">
        <v>496</v>
      </c>
      <c r="G6" s="76">
        <v>96</v>
      </c>
      <c r="H6" s="90">
        <v>70</v>
      </c>
      <c r="AB6"/>
    </row>
    <row r="7" spans="3:28" ht="15.75" thickBot="1" x14ac:dyDescent="0.3">
      <c r="C7" s="146"/>
      <c r="D7" s="77">
        <v>1</v>
      </c>
      <c r="E7" s="79">
        <v>0.13</v>
      </c>
      <c r="F7" s="80">
        <v>0.66</v>
      </c>
      <c r="G7" s="80">
        <v>0.13</v>
      </c>
      <c r="H7" s="91">
        <v>0.09</v>
      </c>
      <c r="AB7"/>
    </row>
    <row r="8" spans="3:28" ht="15" customHeight="1" x14ac:dyDescent="0.25">
      <c r="C8" s="142" t="s">
        <v>50</v>
      </c>
      <c r="D8" s="143"/>
      <c r="E8" s="143"/>
      <c r="F8" s="143"/>
      <c r="G8" s="143"/>
      <c r="H8" s="144"/>
      <c r="AB8"/>
    </row>
    <row r="9" spans="3:28" ht="15" customHeight="1" x14ac:dyDescent="0.25">
      <c r="C9" s="137" t="s">
        <v>14</v>
      </c>
      <c r="D9" s="73">
        <v>366</v>
      </c>
      <c r="E9" s="74">
        <v>49</v>
      </c>
      <c r="F9" s="75">
        <v>224</v>
      </c>
      <c r="G9" s="75">
        <v>53</v>
      </c>
      <c r="H9" s="92">
        <v>40</v>
      </c>
      <c r="AB9"/>
    </row>
    <row r="10" spans="3:28" ht="15" customHeight="1" x14ac:dyDescent="0.25">
      <c r="C10" s="137"/>
      <c r="D10" s="81">
        <v>0.48</v>
      </c>
      <c r="E10" s="83">
        <v>0.13</v>
      </c>
      <c r="F10" s="82">
        <v>0.61</v>
      </c>
      <c r="G10" s="82">
        <v>0.14000000000000001</v>
      </c>
      <c r="H10" s="93">
        <v>0.11</v>
      </c>
      <c r="AB10"/>
    </row>
    <row r="11" spans="3:28" ht="15" customHeight="1" x14ac:dyDescent="0.25">
      <c r="C11" s="137" t="s">
        <v>15</v>
      </c>
      <c r="D11" s="73">
        <v>390</v>
      </c>
      <c r="E11" s="74">
        <v>46</v>
      </c>
      <c r="F11" s="75">
        <v>271</v>
      </c>
      <c r="G11" s="75">
        <v>43</v>
      </c>
      <c r="H11" s="92">
        <v>30</v>
      </c>
      <c r="AB11"/>
    </row>
    <row r="12" spans="3:28" ht="15" customHeight="1" thickBot="1" x14ac:dyDescent="0.3">
      <c r="C12" s="141"/>
      <c r="D12" s="81">
        <v>0.52</v>
      </c>
      <c r="E12" s="83">
        <v>0.12</v>
      </c>
      <c r="F12" s="82">
        <v>0.69</v>
      </c>
      <c r="G12" s="82">
        <v>0.11</v>
      </c>
      <c r="H12" s="93">
        <v>0.08</v>
      </c>
      <c r="AB12"/>
    </row>
    <row r="13" spans="3:28" ht="15" customHeight="1" x14ac:dyDescent="0.25">
      <c r="C13" s="142" t="s">
        <v>51</v>
      </c>
      <c r="D13" s="143"/>
      <c r="E13" s="143"/>
      <c r="F13" s="143"/>
      <c r="G13" s="143"/>
      <c r="H13" s="144"/>
      <c r="AB13"/>
    </row>
    <row r="14" spans="3:28" ht="15" customHeight="1" x14ac:dyDescent="0.25">
      <c r="C14" s="137" t="s">
        <v>52</v>
      </c>
      <c r="D14" s="73">
        <v>44</v>
      </c>
      <c r="E14" s="74">
        <v>5</v>
      </c>
      <c r="F14" s="75">
        <v>26</v>
      </c>
      <c r="G14" s="75">
        <v>7</v>
      </c>
      <c r="H14" s="92">
        <v>6</v>
      </c>
      <c r="AB14"/>
    </row>
    <row r="15" spans="3:28" ht="15" customHeight="1" x14ac:dyDescent="0.25">
      <c r="C15" s="137"/>
      <c r="D15" s="81">
        <v>0.06</v>
      </c>
      <c r="E15" s="83">
        <v>0.11</v>
      </c>
      <c r="F15" s="82">
        <v>0.59</v>
      </c>
      <c r="G15" s="82">
        <v>0.16</v>
      </c>
      <c r="H15" s="93">
        <v>0.14000000000000001</v>
      </c>
      <c r="AB15"/>
    </row>
    <row r="16" spans="3:28" ht="15" customHeight="1" x14ac:dyDescent="0.25">
      <c r="C16" s="137" t="s">
        <v>53</v>
      </c>
      <c r="D16" s="73">
        <v>98</v>
      </c>
      <c r="E16" s="86">
        <v>19</v>
      </c>
      <c r="F16" s="88">
        <v>51</v>
      </c>
      <c r="G16" s="75">
        <v>17</v>
      </c>
      <c r="H16" s="92">
        <v>12</v>
      </c>
      <c r="AB16"/>
    </row>
    <row r="17" spans="3:28" ht="15" customHeight="1" x14ac:dyDescent="0.25">
      <c r="C17" s="137"/>
      <c r="D17" s="81">
        <v>0.13</v>
      </c>
      <c r="E17" s="87">
        <v>0.19</v>
      </c>
      <c r="F17" s="89">
        <v>0.51</v>
      </c>
      <c r="G17" s="82">
        <v>0.17</v>
      </c>
      <c r="H17" s="93">
        <v>0.12</v>
      </c>
      <c r="AB17"/>
    </row>
    <row r="18" spans="3:28" ht="15" customHeight="1" x14ac:dyDescent="0.25">
      <c r="C18" s="137" t="s">
        <v>54</v>
      </c>
      <c r="D18" s="73">
        <v>112</v>
      </c>
      <c r="E18" s="74">
        <v>19</v>
      </c>
      <c r="F18" s="75">
        <v>68</v>
      </c>
      <c r="G18" s="75">
        <v>12</v>
      </c>
      <c r="H18" s="92">
        <v>13</v>
      </c>
      <c r="AB18"/>
    </row>
    <row r="19" spans="3:28" ht="15" customHeight="1" x14ac:dyDescent="0.25">
      <c r="C19" s="137"/>
      <c r="D19" s="81">
        <v>0.15</v>
      </c>
      <c r="E19" s="83">
        <v>0.17</v>
      </c>
      <c r="F19" s="82">
        <v>0.61</v>
      </c>
      <c r="G19" s="82">
        <v>0.11</v>
      </c>
      <c r="H19" s="93">
        <v>0.12</v>
      </c>
      <c r="AB19"/>
    </row>
    <row r="20" spans="3:28" ht="15" customHeight="1" x14ac:dyDescent="0.25">
      <c r="C20" s="137" t="s">
        <v>55</v>
      </c>
      <c r="D20" s="73">
        <v>111</v>
      </c>
      <c r="E20" s="74">
        <v>16</v>
      </c>
      <c r="F20" s="75">
        <v>76</v>
      </c>
      <c r="G20" s="75">
        <v>16</v>
      </c>
      <c r="H20" s="96">
        <v>3</v>
      </c>
      <c r="AB20"/>
    </row>
    <row r="21" spans="3:28" ht="15" customHeight="1" x14ac:dyDescent="0.25">
      <c r="C21" s="137"/>
      <c r="D21" s="81">
        <v>0.15</v>
      </c>
      <c r="E21" s="83">
        <v>0.14000000000000001</v>
      </c>
      <c r="F21" s="82">
        <v>0.69</v>
      </c>
      <c r="G21" s="82">
        <v>0.14000000000000001</v>
      </c>
      <c r="H21" s="97">
        <v>0.03</v>
      </c>
      <c r="AB21"/>
    </row>
    <row r="22" spans="3:28" ht="15" customHeight="1" x14ac:dyDescent="0.25">
      <c r="C22" s="137" t="s">
        <v>56</v>
      </c>
      <c r="D22" s="73">
        <v>144</v>
      </c>
      <c r="E22" s="74">
        <v>13</v>
      </c>
      <c r="F22" s="75">
        <v>97</v>
      </c>
      <c r="G22" s="75">
        <v>16</v>
      </c>
      <c r="H22" s="92">
        <v>18</v>
      </c>
      <c r="AB22"/>
    </row>
    <row r="23" spans="3:28" ht="15" customHeight="1" x14ac:dyDescent="0.25">
      <c r="C23" s="137"/>
      <c r="D23" s="81">
        <v>0.19</v>
      </c>
      <c r="E23" s="83">
        <v>0.09</v>
      </c>
      <c r="F23" s="82">
        <v>0.67</v>
      </c>
      <c r="G23" s="82">
        <v>0.11</v>
      </c>
      <c r="H23" s="93">
        <v>0.12</v>
      </c>
      <c r="AB23"/>
    </row>
    <row r="24" spans="3:28" ht="15" customHeight="1" x14ac:dyDescent="0.25">
      <c r="C24" s="137" t="s">
        <v>57</v>
      </c>
      <c r="D24" s="73">
        <v>108</v>
      </c>
      <c r="E24" s="74">
        <v>14</v>
      </c>
      <c r="F24" s="75">
        <v>76</v>
      </c>
      <c r="G24" s="75">
        <v>10</v>
      </c>
      <c r="H24" s="92">
        <v>8</v>
      </c>
      <c r="AB24"/>
    </row>
    <row r="25" spans="3:28" ht="15" customHeight="1" x14ac:dyDescent="0.25">
      <c r="C25" s="137"/>
      <c r="D25" s="81">
        <v>0.14000000000000001</v>
      </c>
      <c r="E25" s="83">
        <v>0.13</v>
      </c>
      <c r="F25" s="82">
        <v>0.71</v>
      </c>
      <c r="G25" s="82">
        <v>0.09</v>
      </c>
      <c r="H25" s="93">
        <v>7.0000000000000007E-2</v>
      </c>
      <c r="AB25"/>
    </row>
    <row r="26" spans="3:28" ht="15" customHeight="1" x14ac:dyDescent="0.25">
      <c r="C26" s="137" t="s">
        <v>58</v>
      </c>
      <c r="D26" s="73">
        <v>140</v>
      </c>
      <c r="E26" s="101">
        <v>9</v>
      </c>
      <c r="F26" s="84">
        <v>102</v>
      </c>
      <c r="G26" s="75">
        <v>18</v>
      </c>
      <c r="H26" s="92">
        <v>10</v>
      </c>
      <c r="AB26"/>
    </row>
    <row r="27" spans="3:28" ht="15" customHeight="1" thickBot="1" x14ac:dyDescent="0.3">
      <c r="C27" s="141"/>
      <c r="D27" s="81">
        <v>0.18</v>
      </c>
      <c r="E27" s="102">
        <v>7.0000000000000007E-2</v>
      </c>
      <c r="F27" s="85">
        <v>0.73</v>
      </c>
      <c r="G27" s="82">
        <v>0.13</v>
      </c>
      <c r="H27" s="93">
        <v>7.0000000000000007E-2</v>
      </c>
      <c r="AB27"/>
    </row>
    <row r="28" spans="3:28" ht="15" customHeight="1" x14ac:dyDescent="0.25">
      <c r="C28" s="142" t="s">
        <v>59</v>
      </c>
      <c r="D28" s="143"/>
      <c r="E28" s="143"/>
      <c r="F28" s="143"/>
      <c r="G28" s="143"/>
      <c r="H28" s="144"/>
      <c r="AB28"/>
    </row>
    <row r="29" spans="3:28" ht="15" customHeight="1" x14ac:dyDescent="0.25">
      <c r="C29" s="137" t="s">
        <v>60</v>
      </c>
      <c r="D29" s="73">
        <v>5</v>
      </c>
      <c r="E29" s="74">
        <v>0</v>
      </c>
      <c r="F29" s="75">
        <v>3</v>
      </c>
      <c r="G29" s="75">
        <v>1</v>
      </c>
      <c r="H29" s="92">
        <v>1</v>
      </c>
      <c r="AB29"/>
    </row>
    <row r="30" spans="3:28" ht="15" customHeight="1" x14ac:dyDescent="0.25">
      <c r="C30" s="137"/>
      <c r="D30" s="81">
        <v>0.01</v>
      </c>
      <c r="E30" s="83">
        <v>0</v>
      </c>
      <c r="F30" s="82">
        <v>0.6</v>
      </c>
      <c r="G30" s="82">
        <v>0.2</v>
      </c>
      <c r="H30" s="93">
        <v>0.2</v>
      </c>
      <c r="AB30"/>
    </row>
    <row r="31" spans="3:28" ht="15" customHeight="1" x14ac:dyDescent="0.25">
      <c r="C31" s="137" t="s">
        <v>61</v>
      </c>
      <c r="D31" s="73">
        <v>360</v>
      </c>
      <c r="E31" s="74">
        <v>55</v>
      </c>
      <c r="F31" s="75">
        <v>237</v>
      </c>
      <c r="G31" s="75">
        <v>39</v>
      </c>
      <c r="H31" s="92">
        <v>30</v>
      </c>
      <c r="AB31"/>
    </row>
    <row r="32" spans="3:28" ht="15" customHeight="1" x14ac:dyDescent="0.25">
      <c r="C32" s="137"/>
      <c r="D32" s="81">
        <v>0.48</v>
      </c>
      <c r="E32" s="83">
        <v>0.15</v>
      </c>
      <c r="F32" s="82">
        <v>0.66</v>
      </c>
      <c r="G32" s="82">
        <v>0.11</v>
      </c>
      <c r="H32" s="93">
        <v>0.08</v>
      </c>
      <c r="AB32"/>
    </row>
    <row r="33" spans="3:28" ht="15" customHeight="1" x14ac:dyDescent="0.25">
      <c r="C33" s="137" t="s">
        <v>62</v>
      </c>
      <c r="D33" s="73">
        <v>193</v>
      </c>
      <c r="E33" s="74">
        <v>16</v>
      </c>
      <c r="F33" s="75">
        <v>133</v>
      </c>
      <c r="G33" s="75">
        <v>26</v>
      </c>
      <c r="H33" s="92">
        <v>18</v>
      </c>
      <c r="AB33"/>
    </row>
    <row r="34" spans="3:28" ht="15" customHeight="1" x14ac:dyDescent="0.25">
      <c r="C34" s="137"/>
      <c r="D34" s="81">
        <v>0.25</v>
      </c>
      <c r="E34" s="83">
        <v>0.08</v>
      </c>
      <c r="F34" s="82">
        <v>0.69</v>
      </c>
      <c r="G34" s="82">
        <v>0.13</v>
      </c>
      <c r="H34" s="93">
        <v>0.09</v>
      </c>
      <c r="AB34"/>
    </row>
    <row r="35" spans="3:28" ht="15" customHeight="1" x14ac:dyDescent="0.25">
      <c r="C35" s="137" t="s">
        <v>63</v>
      </c>
      <c r="D35" s="73">
        <v>95</v>
      </c>
      <c r="E35" s="74">
        <v>13</v>
      </c>
      <c r="F35" s="75">
        <v>54</v>
      </c>
      <c r="G35" s="75">
        <v>18</v>
      </c>
      <c r="H35" s="92">
        <v>10</v>
      </c>
      <c r="AB35"/>
    </row>
    <row r="36" spans="3:28" ht="15" customHeight="1" x14ac:dyDescent="0.25">
      <c r="C36" s="137"/>
      <c r="D36" s="81">
        <v>0.13</v>
      </c>
      <c r="E36" s="83">
        <v>0.14000000000000001</v>
      </c>
      <c r="F36" s="82">
        <v>0.56999999999999995</v>
      </c>
      <c r="G36" s="82">
        <v>0.19</v>
      </c>
      <c r="H36" s="93">
        <v>0.1</v>
      </c>
      <c r="AB36"/>
    </row>
    <row r="37" spans="3:28" ht="15" customHeight="1" x14ac:dyDescent="0.25">
      <c r="C37" s="137" t="s">
        <v>64</v>
      </c>
      <c r="D37" s="73">
        <v>14</v>
      </c>
      <c r="E37" s="74">
        <v>1</v>
      </c>
      <c r="F37" s="75">
        <v>11</v>
      </c>
      <c r="G37" s="75">
        <v>1</v>
      </c>
      <c r="H37" s="92">
        <v>1</v>
      </c>
      <c r="AB37"/>
    </row>
    <row r="38" spans="3:28" ht="15" customHeight="1" x14ac:dyDescent="0.25">
      <c r="C38" s="137"/>
      <c r="D38" s="81">
        <v>0.02</v>
      </c>
      <c r="E38" s="83">
        <v>7.0000000000000007E-2</v>
      </c>
      <c r="F38" s="82">
        <v>0.78</v>
      </c>
      <c r="G38" s="82">
        <v>7.0000000000000007E-2</v>
      </c>
      <c r="H38" s="93">
        <v>7.0000000000000007E-2</v>
      </c>
      <c r="AB38"/>
    </row>
    <row r="39" spans="3:28" ht="15" customHeight="1" x14ac:dyDescent="0.25">
      <c r="C39" s="137" t="s">
        <v>65</v>
      </c>
      <c r="D39" s="73">
        <v>90</v>
      </c>
      <c r="E39" s="74">
        <v>10</v>
      </c>
      <c r="F39" s="75">
        <v>58</v>
      </c>
      <c r="G39" s="75">
        <v>11</v>
      </c>
      <c r="H39" s="92">
        <v>10</v>
      </c>
      <c r="AB39"/>
    </row>
    <row r="40" spans="3:28" ht="15" customHeight="1" thickBot="1" x14ac:dyDescent="0.3">
      <c r="C40" s="141"/>
      <c r="D40" s="81">
        <v>0.12</v>
      </c>
      <c r="E40" s="83">
        <v>0.11</v>
      </c>
      <c r="F40" s="82">
        <v>0.65</v>
      </c>
      <c r="G40" s="82">
        <v>0.12</v>
      </c>
      <c r="H40" s="93">
        <v>0.11</v>
      </c>
      <c r="AB40"/>
    </row>
    <row r="41" spans="3:28" ht="15" customHeight="1" x14ac:dyDescent="0.25">
      <c r="C41" s="142" t="s">
        <v>66</v>
      </c>
      <c r="D41" s="143"/>
      <c r="E41" s="143"/>
      <c r="F41" s="143"/>
      <c r="G41" s="143"/>
      <c r="H41" s="144"/>
      <c r="AB41"/>
    </row>
    <row r="42" spans="3:28" ht="15" customHeight="1" x14ac:dyDescent="0.25">
      <c r="C42" s="137" t="s">
        <v>67</v>
      </c>
      <c r="D42" s="73">
        <v>170</v>
      </c>
      <c r="E42" s="74">
        <v>22</v>
      </c>
      <c r="F42" s="75">
        <v>119</v>
      </c>
      <c r="G42" s="75">
        <v>15</v>
      </c>
      <c r="H42" s="92">
        <v>14</v>
      </c>
      <c r="AB42"/>
    </row>
    <row r="43" spans="3:28" ht="15" customHeight="1" x14ac:dyDescent="0.25">
      <c r="C43" s="137"/>
      <c r="D43" s="81">
        <v>0.22</v>
      </c>
      <c r="E43" s="83">
        <v>0.13</v>
      </c>
      <c r="F43" s="82">
        <v>0.7</v>
      </c>
      <c r="G43" s="82">
        <v>0.09</v>
      </c>
      <c r="H43" s="93">
        <v>0.08</v>
      </c>
      <c r="AB43"/>
    </row>
    <row r="44" spans="3:28" ht="15" customHeight="1" x14ac:dyDescent="0.25">
      <c r="C44" s="137" t="s">
        <v>68</v>
      </c>
      <c r="D44" s="73">
        <v>139</v>
      </c>
      <c r="E44" s="74">
        <v>13</v>
      </c>
      <c r="F44" s="84">
        <v>106</v>
      </c>
      <c r="G44" s="75">
        <v>14</v>
      </c>
      <c r="H44" s="96">
        <v>6</v>
      </c>
      <c r="AB44"/>
    </row>
    <row r="45" spans="3:28" ht="15" customHeight="1" x14ac:dyDescent="0.25">
      <c r="C45" s="137"/>
      <c r="D45" s="81">
        <v>0.18</v>
      </c>
      <c r="E45" s="83">
        <v>0.09</v>
      </c>
      <c r="F45" s="85">
        <v>0.76</v>
      </c>
      <c r="G45" s="82">
        <v>0.1</v>
      </c>
      <c r="H45" s="97">
        <v>0.04</v>
      </c>
      <c r="AB45"/>
    </row>
    <row r="46" spans="3:28" ht="15" customHeight="1" x14ac:dyDescent="0.25">
      <c r="C46" s="137" t="s">
        <v>69</v>
      </c>
      <c r="D46" s="73">
        <v>138</v>
      </c>
      <c r="E46" s="74">
        <v>24</v>
      </c>
      <c r="F46" s="88">
        <v>80</v>
      </c>
      <c r="G46" s="75">
        <v>16</v>
      </c>
      <c r="H46" s="92">
        <v>18</v>
      </c>
      <c r="AB46"/>
    </row>
    <row r="47" spans="3:28" ht="15" customHeight="1" x14ac:dyDescent="0.25">
      <c r="C47" s="137"/>
      <c r="D47" s="81">
        <v>0.18</v>
      </c>
      <c r="E47" s="83">
        <v>0.17</v>
      </c>
      <c r="F47" s="89">
        <v>0.57999999999999996</v>
      </c>
      <c r="G47" s="82">
        <v>0.12</v>
      </c>
      <c r="H47" s="93">
        <v>0.13</v>
      </c>
      <c r="AB47"/>
    </row>
    <row r="48" spans="3:28" ht="15" customHeight="1" x14ac:dyDescent="0.25">
      <c r="C48" s="137" t="s">
        <v>70</v>
      </c>
      <c r="D48" s="73">
        <v>117</v>
      </c>
      <c r="E48" s="74">
        <v>16</v>
      </c>
      <c r="F48" s="88">
        <v>65</v>
      </c>
      <c r="G48" s="75">
        <v>21</v>
      </c>
      <c r="H48" s="92">
        <v>16</v>
      </c>
      <c r="AB48"/>
    </row>
    <row r="49" spans="3:28" ht="15" customHeight="1" x14ac:dyDescent="0.25">
      <c r="C49" s="137"/>
      <c r="D49" s="81">
        <v>0.16</v>
      </c>
      <c r="E49" s="83">
        <v>0.13</v>
      </c>
      <c r="F49" s="89">
        <v>0.55000000000000004</v>
      </c>
      <c r="G49" s="82">
        <v>0.18</v>
      </c>
      <c r="H49" s="93">
        <v>0.14000000000000001</v>
      </c>
      <c r="AB49"/>
    </row>
    <row r="50" spans="3:28" ht="15" customHeight="1" x14ac:dyDescent="0.25">
      <c r="C50" s="137" t="s">
        <v>71</v>
      </c>
      <c r="D50" s="73">
        <v>41</v>
      </c>
      <c r="E50" s="74">
        <v>6</v>
      </c>
      <c r="F50" s="75">
        <v>26</v>
      </c>
      <c r="G50" s="75">
        <v>7</v>
      </c>
      <c r="H50" s="92">
        <v>2</v>
      </c>
      <c r="AB50"/>
    </row>
    <row r="51" spans="3:28" ht="15" customHeight="1" x14ac:dyDescent="0.25">
      <c r="C51" s="137"/>
      <c r="D51" s="81">
        <v>0.05</v>
      </c>
      <c r="E51" s="83">
        <v>0.15</v>
      </c>
      <c r="F51" s="82">
        <v>0.64</v>
      </c>
      <c r="G51" s="82">
        <v>0.17</v>
      </c>
      <c r="H51" s="93">
        <v>0.05</v>
      </c>
      <c r="AB51"/>
    </row>
    <row r="52" spans="3:28" ht="15" customHeight="1" x14ac:dyDescent="0.25">
      <c r="C52" s="137" t="s">
        <v>72</v>
      </c>
      <c r="D52" s="73">
        <v>44</v>
      </c>
      <c r="E52" s="101">
        <v>1</v>
      </c>
      <c r="F52" s="75">
        <v>32</v>
      </c>
      <c r="G52" s="75">
        <v>5</v>
      </c>
      <c r="H52" s="92">
        <v>6</v>
      </c>
      <c r="AB52"/>
    </row>
    <row r="53" spans="3:28" ht="15" customHeight="1" x14ac:dyDescent="0.25">
      <c r="C53" s="137"/>
      <c r="D53" s="81">
        <v>0.06</v>
      </c>
      <c r="E53" s="102">
        <v>0.02</v>
      </c>
      <c r="F53" s="82">
        <v>0.72</v>
      </c>
      <c r="G53" s="82">
        <v>0.12</v>
      </c>
      <c r="H53" s="93">
        <v>0.14000000000000001</v>
      </c>
      <c r="AB53"/>
    </row>
    <row r="54" spans="3:28" ht="15" customHeight="1" x14ac:dyDescent="0.25">
      <c r="C54" s="137" t="s">
        <v>73</v>
      </c>
      <c r="D54" s="73">
        <v>60</v>
      </c>
      <c r="E54" s="74">
        <v>5</v>
      </c>
      <c r="F54" s="75">
        <v>36</v>
      </c>
      <c r="G54" s="84">
        <v>13</v>
      </c>
      <c r="H54" s="92">
        <v>6</v>
      </c>
      <c r="AB54"/>
    </row>
    <row r="55" spans="3:28" ht="15" customHeight="1" x14ac:dyDescent="0.25">
      <c r="C55" s="137"/>
      <c r="D55" s="81">
        <v>0.08</v>
      </c>
      <c r="E55" s="83">
        <v>0.08</v>
      </c>
      <c r="F55" s="82">
        <v>0.6</v>
      </c>
      <c r="G55" s="85">
        <v>0.22</v>
      </c>
      <c r="H55" s="93">
        <v>0.1</v>
      </c>
      <c r="AB55"/>
    </row>
    <row r="56" spans="3:28" ht="15" customHeight="1" x14ac:dyDescent="0.25">
      <c r="C56" s="137" t="s">
        <v>74</v>
      </c>
      <c r="D56" s="73">
        <v>24</v>
      </c>
      <c r="E56" s="74">
        <v>5</v>
      </c>
      <c r="F56" s="75">
        <v>14</v>
      </c>
      <c r="G56" s="75">
        <v>4</v>
      </c>
      <c r="H56" s="92">
        <v>1</v>
      </c>
      <c r="AB56"/>
    </row>
    <row r="57" spans="3:28" ht="15" customHeight="1" x14ac:dyDescent="0.25">
      <c r="C57" s="137"/>
      <c r="D57" s="81">
        <v>0.03</v>
      </c>
      <c r="E57" s="83">
        <v>0.21</v>
      </c>
      <c r="F57" s="82">
        <v>0.57999999999999996</v>
      </c>
      <c r="G57" s="82">
        <v>0.17</v>
      </c>
      <c r="H57" s="93">
        <v>0.04</v>
      </c>
      <c r="AB57"/>
    </row>
    <row r="58" spans="3:28" ht="15" customHeight="1" x14ac:dyDescent="0.25">
      <c r="C58" s="137" t="s">
        <v>75</v>
      </c>
      <c r="D58" s="73">
        <v>22</v>
      </c>
      <c r="E58" s="74">
        <v>3</v>
      </c>
      <c r="F58" s="75">
        <v>17</v>
      </c>
      <c r="G58" s="75">
        <v>1</v>
      </c>
      <c r="H58" s="92">
        <v>1</v>
      </c>
      <c r="AB58"/>
    </row>
    <row r="59" spans="3:28" ht="15" customHeight="1" thickBot="1" x14ac:dyDescent="0.3">
      <c r="C59" s="141"/>
      <c r="D59" s="81">
        <v>0.03</v>
      </c>
      <c r="E59" s="83">
        <v>0.14000000000000001</v>
      </c>
      <c r="F59" s="82">
        <v>0.77</v>
      </c>
      <c r="G59" s="82">
        <v>0.05</v>
      </c>
      <c r="H59" s="93">
        <v>0.04</v>
      </c>
      <c r="AB59"/>
    </row>
    <row r="60" spans="3:28" ht="15" customHeight="1" x14ac:dyDescent="0.25">
      <c r="C60" s="142" t="s">
        <v>76</v>
      </c>
      <c r="D60" s="143"/>
      <c r="E60" s="143"/>
      <c r="F60" s="143"/>
      <c r="G60" s="143"/>
      <c r="H60" s="144"/>
      <c r="AB60"/>
    </row>
    <row r="61" spans="3:28" ht="15" customHeight="1" x14ac:dyDescent="0.25">
      <c r="C61" s="137" t="s">
        <v>77</v>
      </c>
      <c r="D61" s="73">
        <v>484</v>
      </c>
      <c r="E61" s="86">
        <v>75</v>
      </c>
      <c r="F61" s="75">
        <v>311</v>
      </c>
      <c r="G61" s="75">
        <v>62</v>
      </c>
      <c r="H61" s="96">
        <v>36</v>
      </c>
      <c r="AB61"/>
    </row>
    <row r="62" spans="3:28" ht="15" customHeight="1" x14ac:dyDescent="0.25">
      <c r="C62" s="137"/>
      <c r="D62" s="81">
        <v>0.64</v>
      </c>
      <c r="E62" s="87">
        <v>0.16</v>
      </c>
      <c r="F62" s="82">
        <v>0.64</v>
      </c>
      <c r="G62" s="82">
        <v>0.13</v>
      </c>
      <c r="H62" s="97">
        <v>7.0000000000000007E-2</v>
      </c>
      <c r="AB62"/>
    </row>
    <row r="63" spans="3:28" ht="15" customHeight="1" x14ac:dyDescent="0.25">
      <c r="C63" s="137" t="s">
        <v>78</v>
      </c>
      <c r="D63" s="73">
        <v>94</v>
      </c>
      <c r="E63" s="74">
        <v>6</v>
      </c>
      <c r="F63" s="75">
        <v>65</v>
      </c>
      <c r="G63" s="75">
        <v>9</v>
      </c>
      <c r="H63" s="92">
        <v>14</v>
      </c>
      <c r="AB63"/>
    </row>
    <row r="64" spans="3:28" ht="15" customHeight="1" x14ac:dyDescent="0.25">
      <c r="C64" s="137"/>
      <c r="D64" s="81">
        <v>0.12</v>
      </c>
      <c r="E64" s="83">
        <v>0.06</v>
      </c>
      <c r="F64" s="82">
        <v>0.69</v>
      </c>
      <c r="G64" s="82">
        <v>0.1</v>
      </c>
      <c r="H64" s="93">
        <v>0.15</v>
      </c>
      <c r="AB64"/>
    </row>
    <row r="65" spans="3:28" ht="15" customHeight="1" x14ac:dyDescent="0.25">
      <c r="C65" s="137" t="s">
        <v>79</v>
      </c>
      <c r="D65" s="73">
        <v>178</v>
      </c>
      <c r="E65" s="101">
        <v>13</v>
      </c>
      <c r="F65" s="75">
        <v>120</v>
      </c>
      <c r="G65" s="75">
        <v>25</v>
      </c>
      <c r="H65" s="92">
        <v>20</v>
      </c>
      <c r="AB65"/>
    </row>
    <row r="66" spans="3:28" ht="15" customHeight="1" thickBot="1" x14ac:dyDescent="0.3">
      <c r="C66" s="141"/>
      <c r="D66" s="77">
        <v>0.24</v>
      </c>
      <c r="E66" s="129">
        <v>7.0000000000000007E-2</v>
      </c>
      <c r="F66" s="99">
        <v>0.67</v>
      </c>
      <c r="G66" s="99">
        <v>0.14000000000000001</v>
      </c>
      <c r="H66" s="100">
        <v>0.11</v>
      </c>
      <c r="AB66"/>
    </row>
    <row r="67" spans="3:28" ht="15" customHeight="1" x14ac:dyDescent="0.25">
      <c r="AB67"/>
    </row>
    <row r="68" spans="3:28" ht="15" customHeight="1" x14ac:dyDescent="0.25">
      <c r="AB68"/>
    </row>
    <row r="69" spans="3:28" ht="15" customHeight="1" x14ac:dyDescent="0.25">
      <c r="AB69"/>
    </row>
    <row r="70" spans="3:28" ht="15" customHeight="1" x14ac:dyDescent="0.25">
      <c r="AB70"/>
    </row>
    <row r="71" spans="3:28" ht="15" customHeight="1" x14ac:dyDescent="0.25">
      <c r="AB71"/>
    </row>
    <row r="72" spans="3:28" ht="15" customHeight="1" x14ac:dyDescent="0.25">
      <c r="AB72"/>
    </row>
    <row r="73" spans="3:28" ht="15" customHeight="1" x14ac:dyDescent="0.25">
      <c r="AB73"/>
    </row>
    <row r="74" spans="3:28" ht="15" customHeight="1" x14ac:dyDescent="0.25">
      <c r="AB74"/>
    </row>
    <row r="75" spans="3:28" ht="15" customHeight="1" x14ac:dyDescent="0.25">
      <c r="AB75"/>
    </row>
    <row r="76" spans="3:28" ht="15" customHeight="1" x14ac:dyDescent="0.25">
      <c r="AB76"/>
    </row>
    <row r="77" spans="3:28" ht="15" customHeight="1" x14ac:dyDescent="0.25">
      <c r="AB77"/>
    </row>
    <row r="78" spans="3:28" ht="15" customHeight="1" x14ac:dyDescent="0.25">
      <c r="AB78"/>
    </row>
    <row r="79" spans="3:28" ht="15" customHeight="1" x14ac:dyDescent="0.25">
      <c r="AB79"/>
    </row>
    <row r="80" spans="3:28" ht="15" customHeight="1" x14ac:dyDescent="0.25">
      <c r="AB80"/>
    </row>
    <row r="81" spans="28:28" ht="15" customHeight="1" x14ac:dyDescent="0.25">
      <c r="AB81"/>
    </row>
    <row r="82" spans="28:28" ht="15" customHeight="1" x14ac:dyDescent="0.25">
      <c r="AB82"/>
    </row>
    <row r="83" spans="28:28" ht="15" customHeight="1" x14ac:dyDescent="0.25">
      <c r="AB83"/>
    </row>
    <row r="84" spans="28:28" ht="15" customHeight="1" x14ac:dyDescent="0.25">
      <c r="AB84"/>
    </row>
    <row r="85" spans="28:28" ht="15" customHeight="1" x14ac:dyDescent="0.25">
      <c r="AB85"/>
    </row>
    <row r="86" spans="28:28" ht="15" customHeight="1" x14ac:dyDescent="0.25">
      <c r="AB86"/>
    </row>
    <row r="87" spans="28:28" ht="15" customHeight="1" x14ac:dyDescent="0.25">
      <c r="AB87"/>
    </row>
    <row r="88" spans="28:28" ht="15" customHeight="1" x14ac:dyDescent="0.25">
      <c r="AB88"/>
    </row>
    <row r="89" spans="28:28" ht="15" customHeight="1" x14ac:dyDescent="0.25">
      <c r="AB89"/>
    </row>
    <row r="90" spans="28:28" ht="15" customHeight="1" x14ac:dyDescent="0.25">
      <c r="AB90"/>
    </row>
    <row r="91" spans="28:28" ht="15" customHeight="1" x14ac:dyDescent="0.25">
      <c r="AB91"/>
    </row>
    <row r="92" spans="28:28" ht="15" customHeight="1" x14ac:dyDescent="0.25">
      <c r="AB92"/>
    </row>
    <row r="93" spans="28:28" ht="15" customHeight="1" x14ac:dyDescent="0.25">
      <c r="AB93"/>
    </row>
    <row r="94" spans="28:28" ht="15" customHeight="1" x14ac:dyDescent="0.25">
      <c r="AB94"/>
    </row>
    <row r="95" spans="28:28" ht="15" customHeight="1" x14ac:dyDescent="0.25">
      <c r="AB95"/>
    </row>
    <row r="96" spans="28:28" ht="15" customHeight="1" x14ac:dyDescent="0.25">
      <c r="AB96"/>
    </row>
    <row r="97" spans="28:28" ht="15" customHeight="1" x14ac:dyDescent="0.25">
      <c r="AB97"/>
    </row>
    <row r="98" spans="28:28" ht="15" customHeight="1" x14ac:dyDescent="0.25">
      <c r="AB98"/>
    </row>
    <row r="99" spans="28:28" ht="15" customHeight="1" x14ac:dyDescent="0.25">
      <c r="AB99"/>
    </row>
    <row r="100" spans="28:28" ht="15" customHeight="1" x14ac:dyDescent="0.25">
      <c r="AB100"/>
    </row>
    <row r="101" spans="28:28" ht="15" customHeight="1" x14ac:dyDescent="0.25">
      <c r="AB101"/>
    </row>
    <row r="102" spans="28:28" ht="15" customHeight="1" x14ac:dyDescent="0.25">
      <c r="AB102"/>
    </row>
    <row r="103" spans="28:28" ht="15" customHeight="1" x14ac:dyDescent="0.25">
      <c r="AB103"/>
    </row>
    <row r="104" spans="28:28" ht="15" customHeight="1" x14ac:dyDescent="0.25">
      <c r="AB104"/>
    </row>
    <row r="105" spans="28:28" ht="15" customHeight="1" x14ac:dyDescent="0.25">
      <c r="AB105"/>
    </row>
    <row r="106" spans="28:28" ht="15" customHeight="1" x14ac:dyDescent="0.25">
      <c r="AB106"/>
    </row>
    <row r="107" spans="28:28" ht="15" customHeight="1" x14ac:dyDescent="0.25">
      <c r="AB107"/>
    </row>
    <row r="108" spans="28:28" ht="15" customHeight="1" x14ac:dyDescent="0.25">
      <c r="AB108"/>
    </row>
    <row r="109" spans="28:28" ht="15" customHeight="1" x14ac:dyDescent="0.25">
      <c r="AB109"/>
    </row>
    <row r="110" spans="28:28" ht="15" customHeight="1" x14ac:dyDescent="0.25">
      <c r="AB110"/>
    </row>
    <row r="111" spans="28:28" ht="15" customHeight="1" x14ac:dyDescent="0.25">
      <c r="AB111"/>
    </row>
    <row r="112" spans="28:28" ht="15" customHeight="1" x14ac:dyDescent="0.25">
      <c r="AB112"/>
    </row>
    <row r="113" spans="28:28" ht="15" customHeight="1" x14ac:dyDescent="0.25">
      <c r="AB113"/>
    </row>
    <row r="114" spans="28:28" ht="15" customHeight="1" x14ac:dyDescent="0.25">
      <c r="AB114"/>
    </row>
    <row r="115" spans="28:28" ht="15" customHeight="1" x14ac:dyDescent="0.25">
      <c r="AB115"/>
    </row>
    <row r="116" spans="28:28" ht="15" customHeight="1" x14ac:dyDescent="0.25">
      <c r="AB116"/>
    </row>
    <row r="117" spans="28:28" ht="15" customHeight="1" x14ac:dyDescent="0.25">
      <c r="AB117"/>
    </row>
    <row r="118" spans="28:28" ht="15" customHeight="1" x14ac:dyDescent="0.25">
      <c r="AB118"/>
    </row>
    <row r="119" spans="28:28" ht="15" customHeight="1" x14ac:dyDescent="0.25">
      <c r="AB119"/>
    </row>
    <row r="120" spans="28:28" ht="15" customHeight="1" x14ac:dyDescent="0.25">
      <c r="AB120"/>
    </row>
    <row r="121" spans="28:28" ht="15" customHeight="1" x14ac:dyDescent="0.25">
      <c r="AB121"/>
    </row>
    <row r="122" spans="28:28" ht="15" customHeight="1" x14ac:dyDescent="0.25">
      <c r="AB122"/>
    </row>
    <row r="123" spans="28:28" ht="15" customHeight="1" x14ac:dyDescent="0.25">
      <c r="AB123"/>
    </row>
    <row r="124" spans="28:28" ht="15" customHeight="1" x14ac:dyDescent="0.25">
      <c r="AB124"/>
    </row>
    <row r="125" spans="28:28" ht="15" customHeight="1" x14ac:dyDescent="0.25">
      <c r="AB125"/>
    </row>
    <row r="126" spans="28:28" ht="15" customHeight="1" x14ac:dyDescent="0.25">
      <c r="AB126"/>
    </row>
    <row r="127" spans="28:28" ht="15" customHeight="1" x14ac:dyDescent="0.25">
      <c r="AB127"/>
    </row>
    <row r="128" spans="28:28" ht="15" customHeight="1" x14ac:dyDescent="0.25">
      <c r="AB128"/>
    </row>
    <row r="129" spans="28:28" ht="15" customHeight="1" x14ac:dyDescent="0.25">
      <c r="AB129"/>
    </row>
    <row r="130" spans="28:28" ht="15" customHeight="1" x14ac:dyDescent="0.25">
      <c r="AB130"/>
    </row>
    <row r="131" spans="28:28" ht="15" customHeight="1" x14ac:dyDescent="0.25">
      <c r="AB131"/>
    </row>
    <row r="132" spans="28:28" ht="15" customHeight="1" x14ac:dyDescent="0.25">
      <c r="AB132"/>
    </row>
    <row r="133" spans="28:28" ht="15" customHeight="1" x14ac:dyDescent="0.25">
      <c r="AB133"/>
    </row>
    <row r="134" spans="28:28" ht="15" customHeight="1" x14ac:dyDescent="0.25">
      <c r="AB134"/>
    </row>
    <row r="135" spans="28:28" ht="15" customHeight="1" x14ac:dyDescent="0.25">
      <c r="AB135"/>
    </row>
    <row r="136" spans="28:28" ht="15" customHeight="1" x14ac:dyDescent="0.25">
      <c r="AB136"/>
    </row>
    <row r="137" spans="28:28" ht="15" customHeight="1" x14ac:dyDescent="0.25">
      <c r="AB137"/>
    </row>
    <row r="138" spans="28:28" ht="15" customHeight="1" x14ac:dyDescent="0.25">
      <c r="AB138"/>
    </row>
    <row r="139" spans="28:28" ht="15" customHeight="1" x14ac:dyDescent="0.25">
      <c r="AB139"/>
    </row>
    <row r="140" spans="28:28" ht="15" customHeight="1" x14ac:dyDescent="0.25">
      <c r="AB140"/>
    </row>
    <row r="141" spans="28:28" ht="15" customHeight="1" x14ac:dyDescent="0.25">
      <c r="AB141"/>
    </row>
    <row r="142" spans="28:28" ht="15" customHeight="1" x14ac:dyDescent="0.25">
      <c r="AB142"/>
    </row>
    <row r="143" spans="28:28" ht="15" customHeight="1" x14ac:dyDescent="0.25">
      <c r="AB143"/>
    </row>
    <row r="144" spans="28:28" x14ac:dyDescent="0.25">
      <c r="AB144"/>
    </row>
    <row r="145" spans="28:28" x14ac:dyDescent="0.25">
      <c r="AB145"/>
    </row>
  </sheetData>
  <mergeCells count="34">
    <mergeCell ref="C4:H4"/>
    <mergeCell ref="C16:C17"/>
    <mergeCell ref="C18:C19"/>
    <mergeCell ref="C20:C21"/>
    <mergeCell ref="C22:C23"/>
    <mergeCell ref="C14:C15"/>
    <mergeCell ref="C6:C7"/>
    <mergeCell ref="C9:C10"/>
    <mergeCell ref="C11:C12"/>
    <mergeCell ref="C8:H8"/>
    <mergeCell ref="C13:H13"/>
    <mergeCell ref="C24:C25"/>
    <mergeCell ref="C26:C27"/>
    <mergeCell ref="C29:C30"/>
    <mergeCell ref="C31:C32"/>
    <mergeCell ref="C33:C34"/>
    <mergeCell ref="C28:H28"/>
    <mergeCell ref="C35:C36"/>
    <mergeCell ref="C37:C38"/>
    <mergeCell ref="C42:C43"/>
    <mergeCell ref="C44:C45"/>
    <mergeCell ref="C46:C47"/>
    <mergeCell ref="C39:C40"/>
    <mergeCell ref="C41:H41"/>
    <mergeCell ref="C48:C49"/>
    <mergeCell ref="C50:C51"/>
    <mergeCell ref="C52:C53"/>
    <mergeCell ref="C54:C55"/>
    <mergeCell ref="C56:C57"/>
    <mergeCell ref="C58:C59"/>
    <mergeCell ref="C60:H60"/>
    <mergeCell ref="C61:C62"/>
    <mergeCell ref="C63:C64"/>
    <mergeCell ref="C65:C66"/>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I143"/>
  <sheetViews>
    <sheetView zoomScaleNormal="100" workbookViewId="0">
      <selection activeCell="M8" sqref="M8"/>
    </sheetView>
  </sheetViews>
  <sheetFormatPr baseColWidth="10" defaultRowHeight="15" x14ac:dyDescent="0.25"/>
  <cols>
    <col min="1" max="2" width="1.7109375" customWidth="1"/>
    <col min="3" max="3" width="30.7109375" customWidth="1"/>
    <col min="5" max="5" width="24" customWidth="1"/>
    <col min="6" max="9" width="30.28515625" customWidth="1"/>
  </cols>
  <sheetData>
    <row r="1" spans="3:9" ht="12.95" customHeight="1" x14ac:dyDescent="0.25"/>
    <row r="2" spans="3:9" ht="12.95" customHeight="1" x14ac:dyDescent="0.25">
      <c r="C2" s="72" t="s">
        <v>121</v>
      </c>
    </row>
    <row r="3" spans="3:9" ht="12.75" customHeight="1" thickBot="1" x14ac:dyDescent="0.3"/>
    <row r="4" spans="3:9" ht="42.95" customHeight="1" thickBot="1" x14ac:dyDescent="0.3">
      <c r="C4" s="138" t="s">
        <v>115</v>
      </c>
      <c r="D4" s="139"/>
      <c r="E4" s="139"/>
      <c r="F4" s="139"/>
      <c r="G4" s="139"/>
      <c r="H4" s="139"/>
      <c r="I4" s="140"/>
    </row>
    <row r="5" spans="3:9" ht="88.5" customHeight="1" thickBot="1" x14ac:dyDescent="0.3">
      <c r="C5" s="108"/>
      <c r="D5" s="73" t="s">
        <v>45</v>
      </c>
      <c r="E5" s="74" t="s">
        <v>116</v>
      </c>
      <c r="F5" s="109" t="s">
        <v>117</v>
      </c>
      <c r="G5" s="109" t="s">
        <v>118</v>
      </c>
      <c r="H5" s="109" t="s">
        <v>119</v>
      </c>
      <c r="I5" s="92" t="s">
        <v>120</v>
      </c>
    </row>
    <row r="6" spans="3:9" x14ac:dyDescent="0.25">
      <c r="C6" s="145" t="s">
        <v>0</v>
      </c>
      <c r="D6" s="122">
        <v>756</v>
      </c>
      <c r="E6" s="78">
        <v>112</v>
      </c>
      <c r="F6" s="76">
        <v>497</v>
      </c>
      <c r="G6" s="76">
        <v>74</v>
      </c>
      <c r="H6" s="76">
        <v>36</v>
      </c>
      <c r="I6" s="90">
        <v>38</v>
      </c>
    </row>
    <row r="7" spans="3:9" ht="15.75" thickBot="1" x14ac:dyDescent="0.3">
      <c r="C7" s="146"/>
      <c r="D7" s="77">
        <v>1</v>
      </c>
      <c r="E7" s="79">
        <v>0.15</v>
      </c>
      <c r="F7" s="80">
        <v>0.66</v>
      </c>
      <c r="G7" s="80">
        <v>0.1</v>
      </c>
      <c r="H7" s="80">
        <v>0.05</v>
      </c>
      <c r="I7" s="91">
        <v>0.05</v>
      </c>
    </row>
    <row r="8" spans="3:9" ht="15" customHeight="1" x14ac:dyDescent="0.25">
      <c r="C8" s="142" t="s">
        <v>50</v>
      </c>
      <c r="D8" s="143"/>
      <c r="E8" s="143"/>
      <c r="F8" s="143"/>
      <c r="G8" s="143"/>
      <c r="H8" s="143"/>
      <c r="I8" s="144"/>
    </row>
    <row r="9" spans="3:9" ht="15" customHeight="1" x14ac:dyDescent="0.25">
      <c r="C9" s="137" t="s">
        <v>14</v>
      </c>
      <c r="D9" s="73">
        <v>366</v>
      </c>
      <c r="E9" s="74">
        <v>56</v>
      </c>
      <c r="F9" s="75">
        <v>224</v>
      </c>
      <c r="G9" s="75">
        <v>44</v>
      </c>
      <c r="H9" s="75">
        <v>22</v>
      </c>
      <c r="I9" s="92">
        <v>20</v>
      </c>
    </row>
    <row r="10" spans="3:9" ht="15" customHeight="1" x14ac:dyDescent="0.25">
      <c r="C10" s="137"/>
      <c r="D10" s="81">
        <v>0.48</v>
      </c>
      <c r="E10" s="83">
        <v>0.15</v>
      </c>
      <c r="F10" s="82">
        <v>0.61</v>
      </c>
      <c r="G10" s="82">
        <v>0.12</v>
      </c>
      <c r="H10" s="82">
        <v>0.06</v>
      </c>
      <c r="I10" s="93">
        <v>0.05</v>
      </c>
    </row>
    <row r="11" spans="3:9" ht="15" customHeight="1" x14ac:dyDescent="0.25">
      <c r="C11" s="137" t="s">
        <v>15</v>
      </c>
      <c r="D11" s="73">
        <v>390</v>
      </c>
      <c r="E11" s="74">
        <v>56</v>
      </c>
      <c r="F11" s="75">
        <v>272</v>
      </c>
      <c r="G11" s="75">
        <v>30</v>
      </c>
      <c r="H11" s="75">
        <v>14</v>
      </c>
      <c r="I11" s="92">
        <v>18</v>
      </c>
    </row>
    <row r="12" spans="3:9" ht="15" customHeight="1" thickBot="1" x14ac:dyDescent="0.3">
      <c r="C12" s="141"/>
      <c r="D12" s="81">
        <v>0.52</v>
      </c>
      <c r="E12" s="83">
        <v>0.14000000000000001</v>
      </c>
      <c r="F12" s="82">
        <v>0.7</v>
      </c>
      <c r="G12" s="82">
        <v>0.08</v>
      </c>
      <c r="H12" s="82">
        <v>0.04</v>
      </c>
      <c r="I12" s="93">
        <v>0.05</v>
      </c>
    </row>
    <row r="13" spans="3:9" ht="15" customHeight="1" x14ac:dyDescent="0.25">
      <c r="C13" s="142" t="s">
        <v>51</v>
      </c>
      <c r="D13" s="143"/>
      <c r="E13" s="143"/>
      <c r="F13" s="143"/>
      <c r="G13" s="143"/>
      <c r="H13" s="143"/>
      <c r="I13" s="144"/>
    </row>
    <row r="14" spans="3:9" ht="15" customHeight="1" x14ac:dyDescent="0.25">
      <c r="C14" s="137" t="s">
        <v>52</v>
      </c>
      <c r="D14" s="73">
        <v>44</v>
      </c>
      <c r="E14" s="74">
        <v>6</v>
      </c>
      <c r="F14" s="75">
        <v>24</v>
      </c>
      <c r="G14" s="75">
        <v>8</v>
      </c>
      <c r="H14" s="84">
        <v>5</v>
      </c>
      <c r="I14" s="92">
        <v>1</v>
      </c>
    </row>
    <row r="15" spans="3:9" ht="15" customHeight="1" x14ac:dyDescent="0.25">
      <c r="C15" s="137"/>
      <c r="D15" s="81">
        <v>0.06</v>
      </c>
      <c r="E15" s="83">
        <v>0.14000000000000001</v>
      </c>
      <c r="F15" s="82">
        <v>0.55000000000000004</v>
      </c>
      <c r="G15" s="82">
        <v>0.18</v>
      </c>
      <c r="H15" s="85">
        <v>0.11</v>
      </c>
      <c r="I15" s="93">
        <v>0.02</v>
      </c>
    </row>
    <row r="16" spans="3:9" ht="15" customHeight="1" x14ac:dyDescent="0.25">
      <c r="C16" s="137" t="s">
        <v>53</v>
      </c>
      <c r="D16" s="73">
        <v>98</v>
      </c>
      <c r="E16" s="74">
        <v>19</v>
      </c>
      <c r="F16" s="88">
        <v>48</v>
      </c>
      <c r="G16" s="84">
        <v>18</v>
      </c>
      <c r="H16" s="75">
        <v>7</v>
      </c>
      <c r="I16" s="92">
        <v>7</v>
      </c>
    </row>
    <row r="17" spans="3:9" ht="15" customHeight="1" x14ac:dyDescent="0.25">
      <c r="C17" s="137"/>
      <c r="D17" s="81">
        <v>0.13</v>
      </c>
      <c r="E17" s="83">
        <v>0.19</v>
      </c>
      <c r="F17" s="89">
        <v>0.48</v>
      </c>
      <c r="G17" s="85">
        <v>0.18</v>
      </c>
      <c r="H17" s="82">
        <v>7.0000000000000007E-2</v>
      </c>
      <c r="I17" s="93">
        <v>7.0000000000000007E-2</v>
      </c>
    </row>
    <row r="18" spans="3:9" ht="15" customHeight="1" x14ac:dyDescent="0.25">
      <c r="C18" s="137" t="s">
        <v>54</v>
      </c>
      <c r="D18" s="73">
        <v>112</v>
      </c>
      <c r="E18" s="74">
        <v>22</v>
      </c>
      <c r="F18" s="75">
        <v>71</v>
      </c>
      <c r="G18" s="75">
        <v>10</v>
      </c>
      <c r="H18" s="75">
        <v>6</v>
      </c>
      <c r="I18" s="92">
        <v>3</v>
      </c>
    </row>
    <row r="19" spans="3:9" ht="15" customHeight="1" x14ac:dyDescent="0.25">
      <c r="C19" s="137"/>
      <c r="D19" s="81">
        <v>0.15</v>
      </c>
      <c r="E19" s="83">
        <v>0.2</v>
      </c>
      <c r="F19" s="82">
        <v>0.63</v>
      </c>
      <c r="G19" s="82">
        <v>0.09</v>
      </c>
      <c r="H19" s="82">
        <v>0.05</v>
      </c>
      <c r="I19" s="93">
        <v>0.03</v>
      </c>
    </row>
    <row r="20" spans="3:9" ht="15" customHeight="1" x14ac:dyDescent="0.25">
      <c r="C20" s="137" t="s">
        <v>55</v>
      </c>
      <c r="D20" s="73">
        <v>111</v>
      </c>
      <c r="E20" s="74">
        <v>17</v>
      </c>
      <c r="F20" s="75">
        <v>73</v>
      </c>
      <c r="G20" s="75">
        <v>9</v>
      </c>
      <c r="H20" s="75">
        <v>5</v>
      </c>
      <c r="I20" s="92">
        <v>7</v>
      </c>
    </row>
    <row r="21" spans="3:9" ht="15" customHeight="1" x14ac:dyDescent="0.25">
      <c r="C21" s="137"/>
      <c r="D21" s="81">
        <v>0.15</v>
      </c>
      <c r="E21" s="83">
        <v>0.15</v>
      </c>
      <c r="F21" s="82">
        <v>0.66</v>
      </c>
      <c r="G21" s="82">
        <v>0.08</v>
      </c>
      <c r="H21" s="82">
        <v>0.04</v>
      </c>
      <c r="I21" s="93">
        <v>0.06</v>
      </c>
    </row>
    <row r="22" spans="3:9" ht="15" customHeight="1" x14ac:dyDescent="0.25">
      <c r="C22" s="137" t="s">
        <v>56</v>
      </c>
      <c r="D22" s="73">
        <v>144</v>
      </c>
      <c r="E22" s="74">
        <v>19</v>
      </c>
      <c r="F22" s="75">
        <v>98</v>
      </c>
      <c r="G22" s="75">
        <v>9</v>
      </c>
      <c r="H22" s="75">
        <v>6</v>
      </c>
      <c r="I22" s="94">
        <v>12</v>
      </c>
    </row>
    <row r="23" spans="3:9" ht="15" customHeight="1" x14ac:dyDescent="0.25">
      <c r="C23" s="137"/>
      <c r="D23" s="81">
        <v>0.19</v>
      </c>
      <c r="E23" s="83">
        <v>0.13</v>
      </c>
      <c r="F23" s="82">
        <v>0.68</v>
      </c>
      <c r="G23" s="82">
        <v>0.06</v>
      </c>
      <c r="H23" s="82">
        <v>0.04</v>
      </c>
      <c r="I23" s="95">
        <v>0.08</v>
      </c>
    </row>
    <row r="24" spans="3:9" ht="15" customHeight="1" x14ac:dyDescent="0.25">
      <c r="C24" s="137" t="s">
        <v>57</v>
      </c>
      <c r="D24" s="73">
        <v>108</v>
      </c>
      <c r="E24" s="74">
        <v>16</v>
      </c>
      <c r="F24" s="75">
        <v>79</v>
      </c>
      <c r="G24" s="75">
        <v>9</v>
      </c>
      <c r="H24" s="75">
        <v>3</v>
      </c>
      <c r="I24" s="96">
        <v>1</v>
      </c>
    </row>
    <row r="25" spans="3:9" ht="15" customHeight="1" x14ac:dyDescent="0.25">
      <c r="C25" s="137"/>
      <c r="D25" s="81">
        <v>0.14000000000000001</v>
      </c>
      <c r="E25" s="83">
        <v>0.15</v>
      </c>
      <c r="F25" s="82">
        <v>0.73</v>
      </c>
      <c r="G25" s="82">
        <v>0.08</v>
      </c>
      <c r="H25" s="82">
        <v>0.03</v>
      </c>
      <c r="I25" s="97">
        <v>0.01</v>
      </c>
    </row>
    <row r="26" spans="3:9" ht="15" customHeight="1" x14ac:dyDescent="0.25">
      <c r="C26" s="137" t="s">
        <v>58</v>
      </c>
      <c r="D26" s="73">
        <v>140</v>
      </c>
      <c r="E26" s="74">
        <v>13</v>
      </c>
      <c r="F26" s="84">
        <v>104</v>
      </c>
      <c r="G26" s="75">
        <v>11</v>
      </c>
      <c r="H26" s="75">
        <v>4</v>
      </c>
      <c r="I26" s="92">
        <v>7</v>
      </c>
    </row>
    <row r="27" spans="3:9" ht="15" customHeight="1" thickBot="1" x14ac:dyDescent="0.3">
      <c r="C27" s="141"/>
      <c r="D27" s="81">
        <v>0.18</v>
      </c>
      <c r="E27" s="83">
        <v>0.09</v>
      </c>
      <c r="F27" s="85">
        <v>0.75</v>
      </c>
      <c r="G27" s="82">
        <v>0.08</v>
      </c>
      <c r="H27" s="82">
        <v>0.03</v>
      </c>
      <c r="I27" s="93">
        <v>0.05</v>
      </c>
    </row>
    <row r="28" spans="3:9" ht="15" customHeight="1" x14ac:dyDescent="0.25">
      <c r="C28" s="142" t="s">
        <v>59</v>
      </c>
      <c r="D28" s="143"/>
      <c r="E28" s="143"/>
      <c r="F28" s="143"/>
      <c r="G28" s="143"/>
      <c r="H28" s="143"/>
      <c r="I28" s="144"/>
    </row>
    <row r="29" spans="3:9" ht="15" customHeight="1" x14ac:dyDescent="0.25">
      <c r="C29" s="137" t="s">
        <v>60</v>
      </c>
      <c r="D29" s="73">
        <v>5</v>
      </c>
      <c r="E29" s="74">
        <v>0</v>
      </c>
      <c r="F29" s="75">
        <v>3</v>
      </c>
      <c r="G29" s="75">
        <v>2</v>
      </c>
      <c r="H29" s="75">
        <v>0</v>
      </c>
      <c r="I29" s="92">
        <v>0</v>
      </c>
    </row>
    <row r="30" spans="3:9" ht="15" customHeight="1" x14ac:dyDescent="0.25">
      <c r="C30" s="137"/>
      <c r="D30" s="81">
        <v>0.01</v>
      </c>
      <c r="E30" s="83">
        <v>0</v>
      </c>
      <c r="F30" s="82">
        <v>0.6</v>
      </c>
      <c r="G30" s="82">
        <v>0.4</v>
      </c>
      <c r="H30" s="82">
        <v>0</v>
      </c>
      <c r="I30" s="93">
        <v>0</v>
      </c>
    </row>
    <row r="31" spans="3:9" ht="15" customHeight="1" x14ac:dyDescent="0.25">
      <c r="C31" s="137" t="s">
        <v>61</v>
      </c>
      <c r="D31" s="73">
        <v>360</v>
      </c>
      <c r="E31" s="74">
        <v>57</v>
      </c>
      <c r="F31" s="75">
        <v>236</v>
      </c>
      <c r="G31" s="75">
        <v>30</v>
      </c>
      <c r="H31" s="75">
        <v>19</v>
      </c>
      <c r="I31" s="92">
        <v>18</v>
      </c>
    </row>
    <row r="32" spans="3:9" ht="15" customHeight="1" x14ac:dyDescent="0.25">
      <c r="C32" s="137"/>
      <c r="D32" s="81">
        <v>0.48</v>
      </c>
      <c r="E32" s="83">
        <v>0.16</v>
      </c>
      <c r="F32" s="82">
        <v>0.66</v>
      </c>
      <c r="G32" s="82">
        <v>0.08</v>
      </c>
      <c r="H32" s="82">
        <v>0.05</v>
      </c>
      <c r="I32" s="93">
        <v>0.05</v>
      </c>
    </row>
    <row r="33" spans="3:9" ht="15" customHeight="1" x14ac:dyDescent="0.25">
      <c r="C33" s="137" t="s">
        <v>62</v>
      </c>
      <c r="D33" s="73">
        <v>193</v>
      </c>
      <c r="E33" s="74">
        <v>25</v>
      </c>
      <c r="F33" s="75">
        <v>128</v>
      </c>
      <c r="G33" s="75">
        <v>21</v>
      </c>
      <c r="H33" s="75">
        <v>7</v>
      </c>
      <c r="I33" s="92">
        <v>12</v>
      </c>
    </row>
    <row r="34" spans="3:9" ht="15" customHeight="1" x14ac:dyDescent="0.25">
      <c r="C34" s="137"/>
      <c r="D34" s="81">
        <v>0.25</v>
      </c>
      <c r="E34" s="83">
        <v>0.13</v>
      </c>
      <c r="F34" s="82">
        <v>0.66</v>
      </c>
      <c r="G34" s="82">
        <v>0.11</v>
      </c>
      <c r="H34" s="82">
        <v>0.04</v>
      </c>
      <c r="I34" s="93">
        <v>0.06</v>
      </c>
    </row>
    <row r="35" spans="3:9" ht="15" customHeight="1" x14ac:dyDescent="0.25">
      <c r="C35" s="137" t="s">
        <v>63</v>
      </c>
      <c r="D35" s="73">
        <v>95</v>
      </c>
      <c r="E35" s="74">
        <v>21</v>
      </c>
      <c r="F35" s="75">
        <v>53</v>
      </c>
      <c r="G35" s="75">
        <v>13</v>
      </c>
      <c r="H35" s="75">
        <v>5</v>
      </c>
      <c r="I35" s="92">
        <v>3</v>
      </c>
    </row>
    <row r="36" spans="3:9" ht="15" customHeight="1" x14ac:dyDescent="0.25">
      <c r="C36" s="137"/>
      <c r="D36" s="81">
        <v>0.13</v>
      </c>
      <c r="E36" s="83">
        <v>0.22</v>
      </c>
      <c r="F36" s="82">
        <v>0.56000000000000005</v>
      </c>
      <c r="G36" s="82">
        <v>0.14000000000000001</v>
      </c>
      <c r="H36" s="82">
        <v>0.05</v>
      </c>
      <c r="I36" s="93">
        <v>0.03</v>
      </c>
    </row>
    <row r="37" spans="3:9" ht="15" customHeight="1" x14ac:dyDescent="0.25">
      <c r="C37" s="137" t="s">
        <v>64</v>
      </c>
      <c r="D37" s="73">
        <v>14</v>
      </c>
      <c r="E37" s="74">
        <v>0</v>
      </c>
      <c r="F37" s="75">
        <v>11</v>
      </c>
      <c r="G37" s="75">
        <v>2</v>
      </c>
      <c r="H37" s="75">
        <v>0</v>
      </c>
      <c r="I37" s="92">
        <v>1</v>
      </c>
    </row>
    <row r="38" spans="3:9" ht="15" customHeight="1" x14ac:dyDescent="0.25">
      <c r="C38" s="137"/>
      <c r="D38" s="81">
        <v>0.02</v>
      </c>
      <c r="E38" s="83">
        <v>0</v>
      </c>
      <c r="F38" s="82">
        <v>0.78</v>
      </c>
      <c r="G38" s="82">
        <v>0.14000000000000001</v>
      </c>
      <c r="H38" s="82">
        <v>0</v>
      </c>
      <c r="I38" s="93">
        <v>7.0000000000000007E-2</v>
      </c>
    </row>
    <row r="39" spans="3:9" ht="15" customHeight="1" x14ac:dyDescent="0.25">
      <c r="C39" s="137" t="s">
        <v>65</v>
      </c>
      <c r="D39" s="73">
        <v>90</v>
      </c>
      <c r="E39" s="74">
        <v>9</v>
      </c>
      <c r="F39" s="75">
        <v>65</v>
      </c>
      <c r="G39" s="75">
        <v>6</v>
      </c>
      <c r="H39" s="75">
        <v>5</v>
      </c>
      <c r="I39" s="92">
        <v>4</v>
      </c>
    </row>
    <row r="40" spans="3:9" ht="15" customHeight="1" thickBot="1" x14ac:dyDescent="0.3">
      <c r="C40" s="141"/>
      <c r="D40" s="81">
        <v>0.12</v>
      </c>
      <c r="E40" s="83">
        <v>0.1</v>
      </c>
      <c r="F40" s="82">
        <v>0.73</v>
      </c>
      <c r="G40" s="82">
        <v>7.0000000000000007E-2</v>
      </c>
      <c r="H40" s="82">
        <v>0.06</v>
      </c>
      <c r="I40" s="93">
        <v>0.05</v>
      </c>
    </row>
    <row r="41" spans="3:9" ht="15" customHeight="1" x14ac:dyDescent="0.25">
      <c r="C41" s="142" t="s">
        <v>66</v>
      </c>
      <c r="D41" s="143"/>
      <c r="E41" s="143"/>
      <c r="F41" s="143"/>
      <c r="G41" s="143"/>
      <c r="H41" s="143"/>
      <c r="I41" s="144"/>
    </row>
    <row r="42" spans="3:9" ht="15" customHeight="1" x14ac:dyDescent="0.25">
      <c r="C42" s="137" t="s">
        <v>67</v>
      </c>
      <c r="D42" s="73">
        <v>170</v>
      </c>
      <c r="E42" s="74">
        <v>15</v>
      </c>
      <c r="F42" s="75">
        <v>124</v>
      </c>
      <c r="G42" s="75">
        <v>16</v>
      </c>
      <c r="H42" s="75">
        <v>8</v>
      </c>
      <c r="I42" s="92">
        <v>7</v>
      </c>
    </row>
    <row r="43" spans="3:9" ht="15" customHeight="1" x14ac:dyDescent="0.25">
      <c r="C43" s="137"/>
      <c r="D43" s="81">
        <v>0.22</v>
      </c>
      <c r="E43" s="83">
        <v>0.09</v>
      </c>
      <c r="F43" s="82">
        <v>0.73</v>
      </c>
      <c r="G43" s="82">
        <v>0.09</v>
      </c>
      <c r="H43" s="82">
        <v>0.05</v>
      </c>
      <c r="I43" s="93">
        <v>0.04</v>
      </c>
    </row>
    <row r="44" spans="3:9" ht="15" customHeight="1" x14ac:dyDescent="0.25">
      <c r="C44" s="137" t="s">
        <v>68</v>
      </c>
      <c r="D44" s="73">
        <v>139</v>
      </c>
      <c r="E44" s="74">
        <v>19</v>
      </c>
      <c r="F44" s="75">
        <v>98</v>
      </c>
      <c r="G44" s="75">
        <v>13</v>
      </c>
      <c r="H44" s="75">
        <v>7</v>
      </c>
      <c r="I44" s="92">
        <v>3</v>
      </c>
    </row>
    <row r="45" spans="3:9" ht="15" customHeight="1" x14ac:dyDescent="0.25">
      <c r="C45" s="137"/>
      <c r="D45" s="81">
        <v>0.18</v>
      </c>
      <c r="E45" s="83">
        <v>0.14000000000000001</v>
      </c>
      <c r="F45" s="82">
        <v>0.7</v>
      </c>
      <c r="G45" s="82">
        <v>0.09</v>
      </c>
      <c r="H45" s="82">
        <v>0.05</v>
      </c>
      <c r="I45" s="93">
        <v>0.02</v>
      </c>
    </row>
    <row r="46" spans="3:9" ht="15" customHeight="1" x14ac:dyDescent="0.25">
      <c r="C46" s="137" t="s">
        <v>69</v>
      </c>
      <c r="D46" s="73">
        <v>138</v>
      </c>
      <c r="E46" s="74">
        <v>25</v>
      </c>
      <c r="F46" s="75">
        <v>81</v>
      </c>
      <c r="G46" s="75">
        <v>14</v>
      </c>
      <c r="H46" s="75">
        <v>6</v>
      </c>
      <c r="I46" s="92">
        <v>12</v>
      </c>
    </row>
    <row r="47" spans="3:9" ht="15" customHeight="1" x14ac:dyDescent="0.25">
      <c r="C47" s="137"/>
      <c r="D47" s="81">
        <v>0.18</v>
      </c>
      <c r="E47" s="83">
        <v>0.18</v>
      </c>
      <c r="F47" s="82">
        <v>0.59</v>
      </c>
      <c r="G47" s="82">
        <v>0.1</v>
      </c>
      <c r="H47" s="82">
        <v>0.04</v>
      </c>
      <c r="I47" s="93">
        <v>0.09</v>
      </c>
    </row>
    <row r="48" spans="3:9" ht="15" customHeight="1" x14ac:dyDescent="0.25">
      <c r="C48" s="137" t="s">
        <v>70</v>
      </c>
      <c r="D48" s="73">
        <v>117</v>
      </c>
      <c r="E48" s="74">
        <v>22</v>
      </c>
      <c r="F48" s="75">
        <v>75</v>
      </c>
      <c r="G48" s="75">
        <v>10</v>
      </c>
      <c r="H48" s="75">
        <v>7</v>
      </c>
      <c r="I48" s="92">
        <v>4</v>
      </c>
    </row>
    <row r="49" spans="3:9" ht="15" customHeight="1" x14ac:dyDescent="0.25">
      <c r="C49" s="137"/>
      <c r="D49" s="81">
        <v>0.16</v>
      </c>
      <c r="E49" s="83">
        <v>0.19</v>
      </c>
      <c r="F49" s="82">
        <v>0.64</v>
      </c>
      <c r="G49" s="82">
        <v>0.08</v>
      </c>
      <c r="H49" s="82">
        <v>0.06</v>
      </c>
      <c r="I49" s="93">
        <v>0.03</v>
      </c>
    </row>
    <row r="50" spans="3:9" ht="15" customHeight="1" x14ac:dyDescent="0.25">
      <c r="C50" s="137" t="s">
        <v>71</v>
      </c>
      <c r="D50" s="73">
        <v>41</v>
      </c>
      <c r="E50" s="74">
        <v>11</v>
      </c>
      <c r="F50" s="75">
        <v>24</v>
      </c>
      <c r="G50" s="75">
        <v>6</v>
      </c>
      <c r="H50" s="75">
        <v>0</v>
      </c>
      <c r="I50" s="92">
        <v>0</v>
      </c>
    </row>
    <row r="51" spans="3:9" ht="15" customHeight="1" x14ac:dyDescent="0.25">
      <c r="C51" s="137"/>
      <c r="D51" s="81">
        <v>0.05</v>
      </c>
      <c r="E51" s="83">
        <v>0.27</v>
      </c>
      <c r="F51" s="82">
        <v>0.59</v>
      </c>
      <c r="G51" s="82">
        <v>0.15</v>
      </c>
      <c r="H51" s="82">
        <v>0</v>
      </c>
      <c r="I51" s="93">
        <v>0</v>
      </c>
    </row>
    <row r="52" spans="3:9" ht="15" customHeight="1" x14ac:dyDescent="0.25">
      <c r="C52" s="137" t="s">
        <v>72</v>
      </c>
      <c r="D52" s="73">
        <v>44</v>
      </c>
      <c r="E52" s="74">
        <v>5</v>
      </c>
      <c r="F52" s="75">
        <v>27</v>
      </c>
      <c r="G52" s="75">
        <v>6</v>
      </c>
      <c r="H52" s="75">
        <v>2</v>
      </c>
      <c r="I52" s="92">
        <v>3</v>
      </c>
    </row>
    <row r="53" spans="3:9" ht="15" customHeight="1" x14ac:dyDescent="0.25">
      <c r="C53" s="137"/>
      <c r="D53" s="81">
        <v>0.06</v>
      </c>
      <c r="E53" s="83">
        <v>0.12</v>
      </c>
      <c r="F53" s="82">
        <v>0.63</v>
      </c>
      <c r="G53" s="82">
        <v>0.14000000000000001</v>
      </c>
      <c r="H53" s="82">
        <v>0.05</v>
      </c>
      <c r="I53" s="93">
        <v>7.0000000000000007E-2</v>
      </c>
    </row>
    <row r="54" spans="3:9" ht="15" customHeight="1" x14ac:dyDescent="0.25">
      <c r="C54" s="137" t="s">
        <v>73</v>
      </c>
      <c r="D54" s="73">
        <v>60</v>
      </c>
      <c r="E54" s="74">
        <v>8</v>
      </c>
      <c r="F54" s="75">
        <v>37</v>
      </c>
      <c r="G54" s="75">
        <v>6</v>
      </c>
      <c r="H54" s="75">
        <v>2</v>
      </c>
      <c r="I54" s="92">
        <v>7</v>
      </c>
    </row>
    <row r="55" spans="3:9" ht="15" customHeight="1" x14ac:dyDescent="0.25">
      <c r="C55" s="137"/>
      <c r="D55" s="81">
        <v>0.08</v>
      </c>
      <c r="E55" s="83">
        <v>0.13</v>
      </c>
      <c r="F55" s="82">
        <v>0.62</v>
      </c>
      <c r="G55" s="82">
        <v>0.1</v>
      </c>
      <c r="H55" s="82">
        <v>0.03</v>
      </c>
      <c r="I55" s="93">
        <v>0.12</v>
      </c>
    </row>
    <row r="56" spans="3:9" ht="15" customHeight="1" x14ac:dyDescent="0.25">
      <c r="C56" s="137" t="s">
        <v>74</v>
      </c>
      <c r="D56" s="73">
        <v>24</v>
      </c>
      <c r="E56" s="74">
        <v>4</v>
      </c>
      <c r="F56" s="75">
        <v>14</v>
      </c>
      <c r="G56" s="75">
        <v>3</v>
      </c>
      <c r="H56" s="75">
        <v>2</v>
      </c>
      <c r="I56" s="92">
        <v>1</v>
      </c>
    </row>
    <row r="57" spans="3:9" ht="15" customHeight="1" x14ac:dyDescent="0.25">
      <c r="C57" s="137"/>
      <c r="D57" s="81">
        <v>0.03</v>
      </c>
      <c r="E57" s="83">
        <v>0.17</v>
      </c>
      <c r="F57" s="82">
        <v>0.57999999999999996</v>
      </c>
      <c r="G57" s="82">
        <v>0.12</v>
      </c>
      <c r="H57" s="82">
        <v>0.08</v>
      </c>
      <c r="I57" s="93">
        <v>0.04</v>
      </c>
    </row>
    <row r="58" spans="3:9" ht="15" customHeight="1" x14ac:dyDescent="0.25">
      <c r="C58" s="137" t="s">
        <v>75</v>
      </c>
      <c r="D58" s="73">
        <v>22</v>
      </c>
      <c r="E58" s="74">
        <v>3</v>
      </c>
      <c r="F58" s="75">
        <v>16</v>
      </c>
      <c r="G58" s="75">
        <v>0</v>
      </c>
      <c r="H58" s="75">
        <v>2</v>
      </c>
      <c r="I58" s="92">
        <v>1</v>
      </c>
    </row>
    <row r="59" spans="3:9" ht="15" customHeight="1" thickBot="1" x14ac:dyDescent="0.3">
      <c r="C59" s="141"/>
      <c r="D59" s="81">
        <v>0.03</v>
      </c>
      <c r="E59" s="83">
        <v>0.14000000000000001</v>
      </c>
      <c r="F59" s="82">
        <v>0.73</v>
      </c>
      <c r="G59" s="82">
        <v>0</v>
      </c>
      <c r="H59" s="82">
        <v>0.09</v>
      </c>
      <c r="I59" s="93">
        <v>0.05</v>
      </c>
    </row>
    <row r="60" spans="3:9" ht="15" customHeight="1" x14ac:dyDescent="0.25">
      <c r="C60" s="142" t="s">
        <v>76</v>
      </c>
      <c r="D60" s="143"/>
      <c r="E60" s="143"/>
      <c r="F60" s="143"/>
      <c r="G60" s="143"/>
      <c r="H60" s="143"/>
      <c r="I60" s="144"/>
    </row>
    <row r="61" spans="3:9" ht="15" customHeight="1" x14ac:dyDescent="0.25">
      <c r="C61" s="137" t="s">
        <v>77</v>
      </c>
      <c r="D61" s="73">
        <v>484</v>
      </c>
      <c r="E61" s="86">
        <v>84</v>
      </c>
      <c r="F61" s="75">
        <v>324</v>
      </c>
      <c r="G61" s="88">
        <v>36</v>
      </c>
      <c r="H61" s="75">
        <v>19</v>
      </c>
      <c r="I61" s="92">
        <v>22</v>
      </c>
    </row>
    <row r="62" spans="3:9" ht="15" customHeight="1" x14ac:dyDescent="0.25">
      <c r="C62" s="137"/>
      <c r="D62" s="81">
        <v>0.64</v>
      </c>
      <c r="E62" s="87">
        <v>0.17</v>
      </c>
      <c r="F62" s="82">
        <v>0.67</v>
      </c>
      <c r="G62" s="89">
        <v>7.0000000000000007E-2</v>
      </c>
      <c r="H62" s="82">
        <v>0.04</v>
      </c>
      <c r="I62" s="93">
        <v>0.05</v>
      </c>
    </row>
    <row r="63" spans="3:9" ht="15" customHeight="1" x14ac:dyDescent="0.25">
      <c r="C63" s="137" t="s">
        <v>78</v>
      </c>
      <c r="D63" s="73">
        <v>94</v>
      </c>
      <c r="E63" s="74">
        <v>9</v>
      </c>
      <c r="F63" s="75">
        <v>58</v>
      </c>
      <c r="G63" s="75">
        <v>14</v>
      </c>
      <c r="H63" s="75">
        <v>8</v>
      </c>
      <c r="I63" s="92">
        <v>5</v>
      </c>
    </row>
    <row r="64" spans="3:9" ht="15" customHeight="1" x14ac:dyDescent="0.25">
      <c r="C64" s="137"/>
      <c r="D64" s="81">
        <v>0.12</v>
      </c>
      <c r="E64" s="83">
        <v>0.1</v>
      </c>
      <c r="F64" s="82">
        <v>0.62</v>
      </c>
      <c r="G64" s="82">
        <v>0.15</v>
      </c>
      <c r="H64" s="82">
        <v>0.08</v>
      </c>
      <c r="I64" s="93">
        <v>0.05</v>
      </c>
    </row>
    <row r="65" spans="3:9" ht="15" customHeight="1" x14ac:dyDescent="0.25">
      <c r="C65" s="137" t="s">
        <v>79</v>
      </c>
      <c r="D65" s="73">
        <v>178</v>
      </c>
      <c r="E65" s="74">
        <v>19</v>
      </c>
      <c r="F65" s="75">
        <v>115</v>
      </c>
      <c r="G65" s="75">
        <v>24</v>
      </c>
      <c r="H65" s="75">
        <v>9</v>
      </c>
      <c r="I65" s="92">
        <v>11</v>
      </c>
    </row>
    <row r="66" spans="3:9" ht="15" customHeight="1" thickBot="1" x14ac:dyDescent="0.3">
      <c r="C66" s="141"/>
      <c r="D66" s="77">
        <v>0.24</v>
      </c>
      <c r="E66" s="98">
        <v>0.11</v>
      </c>
      <c r="F66" s="99">
        <v>0.65</v>
      </c>
      <c r="G66" s="99">
        <v>0.13</v>
      </c>
      <c r="H66" s="99">
        <v>0.05</v>
      </c>
      <c r="I66" s="100">
        <v>0.06</v>
      </c>
    </row>
    <row r="67" spans="3:9" ht="15" customHeight="1" x14ac:dyDescent="0.25"/>
    <row r="68" spans="3:9" ht="15" customHeight="1" x14ac:dyDescent="0.25"/>
    <row r="69" spans="3:9" ht="15" customHeight="1" x14ac:dyDescent="0.25"/>
    <row r="70" spans="3:9" ht="15" customHeight="1" x14ac:dyDescent="0.25"/>
    <row r="71" spans="3:9" ht="15" customHeight="1" x14ac:dyDescent="0.25"/>
    <row r="72" spans="3:9" ht="15" customHeight="1" x14ac:dyDescent="0.25"/>
    <row r="73" spans="3:9" ht="15" customHeight="1" x14ac:dyDescent="0.25"/>
    <row r="74" spans="3:9" ht="15" customHeight="1" x14ac:dyDescent="0.25"/>
    <row r="75" spans="3:9" ht="15" customHeight="1" x14ac:dyDescent="0.25"/>
    <row r="76" spans="3:9" ht="15" customHeight="1" x14ac:dyDescent="0.25"/>
    <row r="77" spans="3:9" ht="15" customHeight="1" x14ac:dyDescent="0.25"/>
    <row r="78" spans="3:9" ht="15" customHeight="1" x14ac:dyDescent="0.25"/>
    <row r="79" spans="3:9" ht="15" customHeight="1" x14ac:dyDescent="0.25"/>
    <row r="80" spans="3:9"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4:I4"/>
    <mergeCell ref="C14:C15"/>
    <mergeCell ref="C6:C7"/>
    <mergeCell ref="C9:C10"/>
    <mergeCell ref="C11:C12"/>
    <mergeCell ref="C8:I8"/>
    <mergeCell ref="C13:I13"/>
    <mergeCell ref="C16:C17"/>
    <mergeCell ref="C18:C19"/>
    <mergeCell ref="C20:C21"/>
    <mergeCell ref="C22:C23"/>
    <mergeCell ref="C24:C25"/>
    <mergeCell ref="C26:C27"/>
    <mergeCell ref="C29:C30"/>
    <mergeCell ref="C31:C32"/>
    <mergeCell ref="C33:C34"/>
    <mergeCell ref="C28:I28"/>
    <mergeCell ref="C35:C36"/>
    <mergeCell ref="C37:C38"/>
    <mergeCell ref="C42:C43"/>
    <mergeCell ref="C44:C45"/>
    <mergeCell ref="C46:C47"/>
    <mergeCell ref="C39:C40"/>
    <mergeCell ref="C41:I41"/>
    <mergeCell ref="C48:C49"/>
    <mergeCell ref="C50:C51"/>
    <mergeCell ref="C52:C53"/>
    <mergeCell ref="C54:C55"/>
    <mergeCell ref="C56:C57"/>
    <mergeCell ref="C58:C59"/>
    <mergeCell ref="C60:I60"/>
    <mergeCell ref="C61:C62"/>
    <mergeCell ref="C63:C64"/>
    <mergeCell ref="C65:C66"/>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3"/>
  <sheetViews>
    <sheetView zoomScaleNormal="100" workbookViewId="0">
      <selection activeCell="M8" sqref="M8"/>
    </sheetView>
  </sheetViews>
  <sheetFormatPr baseColWidth="10" defaultRowHeight="15" x14ac:dyDescent="0.2"/>
  <cols>
    <col min="1" max="1" width="1.85546875" style="5" customWidth="1"/>
    <col min="2" max="2" width="1.28515625" style="5" customWidth="1"/>
    <col min="3" max="3" width="77.5703125" style="5" customWidth="1"/>
    <col min="4" max="4" width="9.5703125" style="5" customWidth="1"/>
    <col min="5" max="5" width="9.42578125" style="5" customWidth="1"/>
    <col min="6" max="6" width="9.7109375" style="5" customWidth="1"/>
    <col min="7" max="7" width="10.140625" style="5" customWidth="1"/>
    <col min="8" max="8" width="9.5703125" style="5" customWidth="1"/>
    <col min="9" max="12" width="6.85546875" style="5" customWidth="1"/>
    <col min="13" max="16384" width="11.42578125" style="5"/>
  </cols>
  <sheetData>
    <row r="1" spans="1:10" x14ac:dyDescent="0.2">
      <c r="J1" s="8"/>
    </row>
    <row r="2" spans="1:10" ht="15.75" x14ac:dyDescent="0.25">
      <c r="B2" s="10" t="s">
        <v>16</v>
      </c>
      <c r="C2" s="14"/>
      <c r="J2" s="8"/>
    </row>
    <row r="3" spans="1:10" x14ac:dyDescent="0.2">
      <c r="B3" s="13"/>
      <c r="C3" s="13"/>
      <c r="J3" s="8"/>
    </row>
    <row r="4" spans="1:10" x14ac:dyDescent="0.2">
      <c r="J4" s="8"/>
    </row>
    <row r="5" spans="1:10" ht="71.25" x14ac:dyDescent="0.2">
      <c r="C5" s="26" t="s">
        <v>17</v>
      </c>
      <c r="J5" s="8"/>
    </row>
    <row r="6" spans="1:10" x14ac:dyDescent="0.2">
      <c r="J6" s="8"/>
    </row>
    <row r="7" spans="1:10" ht="42.75" x14ac:dyDescent="0.2">
      <c r="C7" s="26" t="s">
        <v>18</v>
      </c>
      <c r="J7" s="8"/>
    </row>
    <row r="8" spans="1:10" x14ac:dyDescent="0.2">
      <c r="J8" s="8"/>
    </row>
    <row r="9" spans="1:10" x14ac:dyDescent="0.2">
      <c r="C9" s="26" t="s">
        <v>19</v>
      </c>
      <c r="J9" s="8"/>
    </row>
    <row r="10" spans="1:10" x14ac:dyDescent="0.2">
      <c r="J10" s="8"/>
    </row>
    <row r="11" spans="1:10" ht="42.75" x14ac:dyDescent="0.2">
      <c r="C11" s="26" t="s">
        <v>20</v>
      </c>
      <c r="J11" s="8"/>
    </row>
    <row r="12" spans="1:10" x14ac:dyDescent="0.2">
      <c r="J12" s="8"/>
    </row>
    <row r="13" spans="1:10" ht="28.5" x14ac:dyDescent="0.2">
      <c r="A13" s="8"/>
      <c r="B13" s="8"/>
      <c r="C13" s="27" t="s">
        <v>21</v>
      </c>
      <c r="D13" s="8"/>
      <c r="E13" s="8"/>
      <c r="F13" s="8"/>
      <c r="G13" s="8"/>
      <c r="H13" s="8"/>
      <c r="I13" s="8"/>
      <c r="J13" s="8"/>
    </row>
    <row r="14" spans="1:10" x14ac:dyDescent="0.2">
      <c r="A14" s="8"/>
      <c r="B14" s="8"/>
      <c r="C14" s="8"/>
      <c r="D14" s="8"/>
      <c r="E14" s="8"/>
      <c r="F14" s="8"/>
      <c r="G14" s="8"/>
      <c r="H14" s="8"/>
      <c r="I14" s="8"/>
      <c r="J14" s="8"/>
    </row>
    <row r="15" spans="1:10" ht="42.75" x14ac:dyDescent="0.2">
      <c r="A15" s="8"/>
      <c r="B15" s="8"/>
      <c r="C15" s="27" t="s">
        <v>22</v>
      </c>
      <c r="D15" s="8"/>
      <c r="E15" s="8"/>
      <c r="F15" s="8"/>
      <c r="G15" s="8"/>
      <c r="H15" s="8"/>
      <c r="I15" s="8"/>
      <c r="J15" s="8"/>
    </row>
    <row r="16" spans="1:10" x14ac:dyDescent="0.2">
      <c r="A16" s="8"/>
      <c r="B16" s="8"/>
      <c r="C16" s="8"/>
      <c r="D16" s="8"/>
      <c r="E16" s="8"/>
      <c r="F16" s="8"/>
      <c r="G16" s="8"/>
      <c r="H16" s="8"/>
      <c r="I16" s="8"/>
      <c r="J16" s="8"/>
    </row>
    <row r="17" spans="1:10" x14ac:dyDescent="0.2">
      <c r="A17" s="8"/>
      <c r="B17" s="8"/>
      <c r="C17" s="27" t="s">
        <v>23</v>
      </c>
      <c r="D17" s="8"/>
      <c r="E17" s="8"/>
      <c r="F17" s="8"/>
      <c r="G17" s="8"/>
      <c r="H17" s="8"/>
      <c r="I17" s="8"/>
      <c r="J17" s="8"/>
    </row>
    <row r="18" spans="1:10" x14ac:dyDescent="0.2">
      <c r="A18" s="8"/>
      <c r="B18" s="8"/>
      <c r="C18" s="27" t="s">
        <v>24</v>
      </c>
      <c r="D18" s="8"/>
      <c r="E18" s="8"/>
      <c r="F18" s="8"/>
      <c r="G18" s="8"/>
      <c r="H18" s="8"/>
      <c r="I18" s="8"/>
      <c r="J18" s="8"/>
    </row>
    <row r="19" spans="1:10" x14ac:dyDescent="0.2">
      <c r="A19" s="8"/>
      <c r="B19" s="8"/>
      <c r="C19" s="27" t="s">
        <v>25</v>
      </c>
      <c r="D19" s="8"/>
      <c r="E19" s="8"/>
      <c r="F19" s="8"/>
      <c r="G19" s="8"/>
      <c r="H19" s="8"/>
      <c r="I19" s="8"/>
      <c r="J19" s="8"/>
    </row>
    <row r="20" spans="1:10" x14ac:dyDescent="0.2">
      <c r="A20" s="8"/>
      <c r="B20" s="8"/>
      <c r="C20" s="27" t="s">
        <v>26</v>
      </c>
      <c r="D20" s="8"/>
      <c r="E20" s="8"/>
      <c r="F20" s="8"/>
      <c r="G20" s="8"/>
      <c r="H20" s="8"/>
      <c r="I20" s="8"/>
      <c r="J20" s="8"/>
    </row>
    <row r="21" spans="1:10" x14ac:dyDescent="0.2">
      <c r="A21" s="8"/>
      <c r="B21" s="8"/>
      <c r="C21" s="27" t="s">
        <v>27</v>
      </c>
      <c r="D21" s="8"/>
      <c r="E21" s="8"/>
      <c r="F21" s="8"/>
      <c r="G21" s="8"/>
      <c r="H21" s="8"/>
      <c r="I21" s="8"/>
      <c r="J21" s="8"/>
    </row>
    <row r="22" spans="1:10" x14ac:dyDescent="0.2">
      <c r="A22" s="8"/>
      <c r="B22" s="8"/>
      <c r="C22" s="27" t="s">
        <v>28</v>
      </c>
      <c r="D22" s="8"/>
      <c r="E22" s="8"/>
      <c r="F22" s="8"/>
      <c r="G22" s="8"/>
      <c r="H22" s="8"/>
      <c r="I22" s="8"/>
      <c r="J22" s="8"/>
    </row>
    <row r="23" spans="1:10" x14ac:dyDescent="0.2">
      <c r="A23" s="8"/>
      <c r="B23" s="8"/>
      <c r="C23" s="8"/>
      <c r="D23" s="8"/>
      <c r="E23" s="8"/>
      <c r="F23" s="8"/>
      <c r="G23" s="8"/>
      <c r="H23" s="8"/>
      <c r="I23" s="8"/>
      <c r="J23" s="8"/>
    </row>
    <row r="24" spans="1:10" ht="28.5" x14ac:dyDescent="0.2">
      <c r="A24" s="8"/>
      <c r="B24" s="8"/>
      <c r="C24" s="27" t="s">
        <v>29</v>
      </c>
      <c r="D24" s="8"/>
      <c r="E24" s="8"/>
      <c r="F24" s="8"/>
      <c r="G24" s="8"/>
      <c r="H24" s="8"/>
      <c r="I24" s="8"/>
      <c r="J24" s="8"/>
    </row>
    <row r="25" spans="1:10" x14ac:dyDescent="0.2">
      <c r="A25" s="8"/>
      <c r="B25" s="8"/>
      <c r="C25" s="8"/>
      <c r="D25" s="8"/>
      <c r="E25" s="8"/>
      <c r="F25" s="8"/>
      <c r="G25" s="8"/>
      <c r="H25" s="8"/>
      <c r="I25" s="8"/>
      <c r="J25" s="8"/>
    </row>
    <row r="26" spans="1:10" ht="42.75" x14ac:dyDescent="0.2">
      <c r="A26" s="8"/>
      <c r="B26" s="8"/>
      <c r="C26" s="27" t="s">
        <v>30</v>
      </c>
      <c r="D26" s="8"/>
      <c r="E26" s="8"/>
      <c r="F26" s="8"/>
      <c r="G26" s="8"/>
      <c r="H26" s="8"/>
      <c r="I26" s="8"/>
      <c r="J26" s="8"/>
    </row>
    <row r="27" spans="1:10" x14ac:dyDescent="0.2">
      <c r="A27" s="8"/>
      <c r="B27" s="8"/>
      <c r="C27" s="8"/>
      <c r="D27" s="8"/>
      <c r="E27" s="8"/>
      <c r="F27" s="8"/>
      <c r="G27" s="8"/>
      <c r="H27" s="8"/>
      <c r="I27" s="8"/>
      <c r="J27" s="8"/>
    </row>
    <row r="28" spans="1:10" x14ac:dyDescent="0.2">
      <c r="A28" s="8"/>
      <c r="J28" s="8"/>
    </row>
    <row r="29" spans="1:10" ht="15.75" x14ac:dyDescent="0.25">
      <c r="A29" s="8"/>
      <c r="B29" s="10" t="s">
        <v>31</v>
      </c>
      <c r="C29" s="14"/>
      <c r="J29" s="8"/>
    </row>
    <row r="30" spans="1:10" x14ac:dyDescent="0.2">
      <c r="A30" s="8"/>
      <c r="B30" s="13"/>
      <c r="C30" s="13"/>
      <c r="J30" s="8"/>
    </row>
    <row r="31" spans="1:10" x14ac:dyDescent="0.2">
      <c r="A31" s="8"/>
      <c r="J31" s="8"/>
    </row>
    <row r="32" spans="1:10" x14ac:dyDescent="0.2">
      <c r="A32" s="8"/>
      <c r="C32" s="28" t="s">
        <v>32</v>
      </c>
      <c r="J32" s="8"/>
    </row>
    <row r="33" spans="1:10" x14ac:dyDescent="0.2">
      <c r="A33" s="8"/>
      <c r="C33" s="28" t="s">
        <v>4</v>
      </c>
      <c r="J33" s="8"/>
    </row>
    <row r="34" spans="1:10" x14ac:dyDescent="0.2">
      <c r="A34" s="8"/>
      <c r="C34" s="26"/>
      <c r="J34" s="8"/>
    </row>
    <row r="35" spans="1:10" x14ac:dyDescent="0.2">
      <c r="A35" s="8"/>
      <c r="C35" s="26"/>
      <c r="J35" s="8"/>
    </row>
    <row r="36" spans="1:10" ht="15.75" thickBot="1" x14ac:dyDescent="0.25">
      <c r="A36" s="8"/>
      <c r="C36" s="24"/>
      <c r="D36" s="24"/>
      <c r="E36" s="24"/>
      <c r="F36" s="24"/>
      <c r="G36" s="24"/>
      <c r="H36" s="24"/>
      <c r="J36" s="8"/>
    </row>
    <row r="37" spans="1:10" ht="15.75" thickBot="1" x14ac:dyDescent="0.25">
      <c r="A37" s="8"/>
      <c r="C37" s="29" t="s">
        <v>33</v>
      </c>
      <c r="D37" s="30" t="s">
        <v>34</v>
      </c>
      <c r="E37" s="30" t="s">
        <v>35</v>
      </c>
      <c r="F37" s="30" t="s">
        <v>36</v>
      </c>
      <c r="G37" s="30" t="s">
        <v>37</v>
      </c>
      <c r="H37" s="31" t="s">
        <v>38</v>
      </c>
      <c r="I37" s="8"/>
      <c r="J37" s="8"/>
    </row>
    <row r="38" spans="1:10" x14ac:dyDescent="0.2">
      <c r="A38" s="8"/>
      <c r="B38" s="8"/>
      <c r="C38" s="32" t="s">
        <v>39</v>
      </c>
      <c r="D38" s="23"/>
      <c r="E38" s="23"/>
      <c r="F38" s="23"/>
      <c r="G38" s="23"/>
      <c r="H38" s="33"/>
      <c r="I38" s="8"/>
      <c r="J38" s="8"/>
    </row>
    <row r="39" spans="1:10" x14ac:dyDescent="0.2">
      <c r="A39" s="8"/>
      <c r="B39" s="8"/>
      <c r="C39" s="32" t="s">
        <v>40</v>
      </c>
      <c r="D39" s="34">
        <v>5.8800000000000005E-2</v>
      </c>
      <c r="E39" s="34">
        <v>7.8399999999999997E-2</v>
      </c>
      <c r="F39" s="34">
        <v>8.9818483621134468E-2</v>
      </c>
      <c r="G39" s="34">
        <v>9.6019997917100572E-2</v>
      </c>
      <c r="H39" s="35">
        <v>9.8000000000000004E-2</v>
      </c>
      <c r="I39" s="8"/>
      <c r="J39" s="8"/>
    </row>
    <row r="40" spans="1:10" x14ac:dyDescent="0.2">
      <c r="A40" s="8"/>
      <c r="B40" s="8"/>
      <c r="C40" s="36" t="s">
        <v>41</v>
      </c>
      <c r="D40" s="34">
        <v>3.3948195828349993E-2</v>
      </c>
      <c r="E40" s="34">
        <v>4.5264261104466665E-2</v>
      </c>
      <c r="F40" s="34">
        <v>5.1856725696865974E-2</v>
      </c>
      <c r="G40" s="34">
        <v>5.5437171645025325E-2</v>
      </c>
      <c r="H40" s="35">
        <v>5.6580326380583329E-2</v>
      </c>
      <c r="I40" s="8"/>
      <c r="J40" s="8"/>
    </row>
    <row r="41" spans="1:10" x14ac:dyDescent="0.2">
      <c r="A41" s="8"/>
      <c r="B41" s="8"/>
      <c r="C41" s="32" t="s">
        <v>42</v>
      </c>
      <c r="D41" s="34">
        <v>2.6296159415397528E-2</v>
      </c>
      <c r="E41" s="34">
        <v>3.5061545887196705E-2</v>
      </c>
      <c r="F41" s="34">
        <v>4.0168047002561623E-2</v>
      </c>
      <c r="G41" s="34">
        <v>4.2941448508405027E-2</v>
      </c>
      <c r="H41" s="35">
        <v>4.3826932358995881E-2</v>
      </c>
      <c r="I41" s="8"/>
      <c r="J41" s="8"/>
    </row>
    <row r="42" spans="1:10" ht="15.75" thickBot="1" x14ac:dyDescent="0.25">
      <c r="A42" s="8"/>
      <c r="B42" s="8"/>
      <c r="C42" s="37" t="s">
        <v>43</v>
      </c>
      <c r="D42" s="38">
        <v>1.8594192641790068E-2</v>
      </c>
      <c r="E42" s="38">
        <v>2.4792256855720098E-2</v>
      </c>
      <c r="F42" s="38">
        <v>2.84030984225313E-2</v>
      </c>
      <c r="G42" s="38">
        <v>3.0364189434266147E-2</v>
      </c>
      <c r="H42" s="39">
        <v>3.0990321069650113E-2</v>
      </c>
      <c r="J42" s="8"/>
    </row>
    <row r="43" spans="1:10" x14ac:dyDescent="0.2">
      <c r="A43" s="8"/>
      <c r="C43" s="24"/>
      <c r="D43" s="24"/>
      <c r="E43" s="24"/>
      <c r="F43" s="24"/>
      <c r="G43" s="24"/>
      <c r="H43" s="24"/>
      <c r="I43" s="8"/>
      <c r="J43" s="8"/>
    </row>
    <row r="44" spans="1:10" x14ac:dyDescent="0.2">
      <c r="A44" s="8"/>
      <c r="B44" s="8"/>
      <c r="C44" s="8"/>
      <c r="D44" s="8"/>
      <c r="E44" s="8"/>
      <c r="F44" s="8"/>
      <c r="G44" s="8"/>
      <c r="H44" s="8"/>
      <c r="I44" s="8"/>
      <c r="J44" s="8"/>
    </row>
    <row r="45" spans="1:10" x14ac:dyDescent="0.2">
      <c r="A45" s="8"/>
      <c r="B45" s="8"/>
      <c r="C45" s="8"/>
      <c r="D45" s="8"/>
      <c r="E45" s="8"/>
      <c r="F45" s="8"/>
      <c r="G45" s="8"/>
      <c r="H45" s="8"/>
      <c r="I45" s="8"/>
      <c r="J45" s="8"/>
    </row>
    <row r="46" spans="1:10" x14ac:dyDescent="0.2">
      <c r="A46" s="8"/>
      <c r="B46" s="8"/>
      <c r="C46" s="8"/>
      <c r="D46" s="8"/>
      <c r="E46" s="8"/>
      <c r="F46" s="8"/>
      <c r="G46" s="8"/>
      <c r="H46" s="8"/>
      <c r="I46" s="8"/>
      <c r="J46" s="8"/>
    </row>
    <row r="47" spans="1:10" x14ac:dyDescent="0.2">
      <c r="A47" s="8"/>
      <c r="B47" s="8"/>
      <c r="C47" s="8"/>
      <c r="D47" s="8"/>
      <c r="E47" s="8"/>
      <c r="F47" s="8"/>
      <c r="G47" s="8"/>
      <c r="H47" s="8"/>
      <c r="I47" s="8"/>
      <c r="J47" s="8"/>
    </row>
    <row r="48" spans="1:10" x14ac:dyDescent="0.2">
      <c r="A48" s="8"/>
      <c r="B48" s="8"/>
      <c r="C48" s="8"/>
      <c r="D48" s="8"/>
      <c r="E48" s="8"/>
      <c r="F48" s="8"/>
      <c r="G48" s="8"/>
      <c r="H48" s="8"/>
      <c r="I48" s="8"/>
      <c r="J48" s="8"/>
    </row>
    <row r="49" spans="1:10" x14ac:dyDescent="0.2">
      <c r="A49" s="8"/>
      <c r="B49" s="8"/>
      <c r="C49" s="8"/>
      <c r="D49" s="8"/>
      <c r="E49" s="8"/>
      <c r="F49" s="8"/>
      <c r="G49" s="8"/>
      <c r="H49" s="8"/>
      <c r="I49" s="8"/>
      <c r="J49" s="8"/>
    </row>
    <row r="50" spans="1:10" x14ac:dyDescent="0.2">
      <c r="A50" s="8"/>
      <c r="B50" s="8"/>
      <c r="C50" s="8"/>
      <c r="D50" s="8"/>
      <c r="E50" s="8"/>
      <c r="F50" s="8"/>
      <c r="G50" s="8"/>
      <c r="H50" s="8"/>
      <c r="I50" s="8"/>
      <c r="J50" s="8"/>
    </row>
    <row r="51" spans="1:10" x14ac:dyDescent="0.2">
      <c r="A51" s="8"/>
      <c r="B51" s="8"/>
      <c r="C51" s="8"/>
      <c r="D51" s="8"/>
      <c r="E51" s="8"/>
      <c r="F51" s="8"/>
      <c r="G51" s="8"/>
      <c r="H51" s="8"/>
      <c r="I51" s="8"/>
      <c r="J51" s="8"/>
    </row>
    <row r="52" spans="1:10" x14ac:dyDescent="0.2">
      <c r="A52" s="8"/>
      <c r="B52" s="8"/>
      <c r="C52" s="8"/>
      <c r="D52" s="8"/>
      <c r="E52" s="8"/>
      <c r="F52" s="8"/>
      <c r="G52" s="8"/>
      <c r="H52" s="8"/>
      <c r="I52" s="8"/>
      <c r="J52" s="8"/>
    </row>
    <row r="53" spans="1:10" x14ac:dyDescent="0.2">
      <c r="J53" s="8"/>
    </row>
  </sheetData>
  <pageMargins left="0.19685039370078741" right="0.19685039370078741" top="0.59055118110236227" bottom="0.59055118110236227" header="3.937007874015748E-2" footer="3.937007874015748E-2"/>
  <pageSetup paperSize="9" scale="59" orientation="portrait" r:id="rId1"/>
  <headerFooter alignWithMargins="0">
    <oddHeader xml:space="preserve">&amp;R&amp;"Arial,Fett"&amp;12
</oddHeader>
    <oddFooter>&amp;L© MAKAM Research GmbH August 2022&amp;R  Rep.Befragung Lebensmittelkennzeichnung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42"/>
  <sheetViews>
    <sheetView topLeftCell="A10" zoomScaleNormal="100" workbookViewId="0">
      <selection activeCell="P26" sqref="P26"/>
    </sheetView>
  </sheetViews>
  <sheetFormatPr baseColWidth="10" defaultRowHeight="15" x14ac:dyDescent="0.2"/>
  <cols>
    <col min="1" max="1" width="1" style="5" customWidth="1"/>
    <col min="2" max="2" width="1.28515625" style="5" customWidth="1"/>
    <col min="3" max="3" width="57.7109375" style="6" customWidth="1"/>
    <col min="4" max="4" width="10" style="7" customWidth="1"/>
    <col min="5" max="5" width="8.28515625" style="7" customWidth="1"/>
    <col min="6" max="9" width="8.28515625" style="5" customWidth="1"/>
    <col min="10" max="10" width="9.5703125" style="8" hidden="1" customWidth="1"/>
    <col min="11" max="11" width="0" style="5" hidden="1" customWidth="1"/>
    <col min="12" max="13" width="0.85546875" style="5" customWidth="1"/>
    <col min="14" max="14" width="57.7109375" style="9" customWidth="1"/>
    <col min="15" max="15" width="10.5703125" style="5" customWidth="1"/>
    <col min="16" max="16" width="8.140625" style="5" customWidth="1"/>
    <col min="17" max="17" width="1.85546875" style="5" customWidth="1"/>
    <col min="18" max="18" width="11.42578125" style="5"/>
    <col min="19" max="19" width="11.42578125" style="5" customWidth="1"/>
    <col min="20" max="16384" width="11.42578125" style="5"/>
  </cols>
  <sheetData>
    <row r="1" spans="1:17" ht="14.25" customHeight="1" x14ac:dyDescent="0.2"/>
    <row r="2" spans="1:17" ht="14.25" customHeight="1" x14ac:dyDescent="0.25">
      <c r="B2" s="10" t="s">
        <v>1</v>
      </c>
      <c r="C2" s="11"/>
      <c r="M2" s="10" t="s">
        <v>2</v>
      </c>
      <c r="N2" s="12"/>
      <c r="P2" s="7"/>
    </row>
    <row r="3" spans="1:17" ht="14.25" customHeight="1" x14ac:dyDescent="0.2">
      <c r="B3" s="13"/>
      <c r="C3" s="11"/>
      <c r="M3" s="14"/>
      <c r="N3" s="12"/>
      <c r="P3" s="15"/>
    </row>
    <row r="4" spans="1:17" ht="14.25" customHeight="1" x14ac:dyDescent="0.2">
      <c r="C4" s="6" t="s">
        <v>3</v>
      </c>
      <c r="M4" s="14"/>
      <c r="N4" s="16" t="s">
        <v>48</v>
      </c>
      <c r="P4" s="15"/>
    </row>
    <row r="5" spans="1:17" ht="14.25" customHeight="1" x14ac:dyDescent="0.2">
      <c r="C5" s="6" t="s">
        <v>4</v>
      </c>
      <c r="K5" s="8"/>
      <c r="M5" s="14"/>
      <c r="N5" s="16" t="s">
        <v>5</v>
      </c>
      <c r="P5" s="15"/>
    </row>
    <row r="6" spans="1:17" ht="14.25" customHeight="1" x14ac:dyDescent="0.2">
      <c r="K6" s="8"/>
      <c r="M6" s="14"/>
      <c r="N6" s="17" t="s">
        <v>49</v>
      </c>
      <c r="P6" s="15"/>
    </row>
    <row r="7" spans="1:17" ht="14.25" customHeight="1" x14ac:dyDescent="0.2">
      <c r="K7" s="8"/>
      <c r="M7" s="14"/>
      <c r="N7" s="18" t="s">
        <v>6</v>
      </c>
      <c r="P7" s="15"/>
    </row>
    <row r="8" spans="1:17" ht="14.25" customHeight="1" thickBot="1" x14ac:dyDescent="0.25">
      <c r="B8" s="19"/>
      <c r="M8" s="13"/>
      <c r="P8" s="15"/>
    </row>
    <row r="9" spans="1:17" s="20" customFormat="1" ht="45.75" customHeight="1" thickBot="1" x14ac:dyDescent="0.3">
      <c r="B9" s="21"/>
      <c r="C9" s="40"/>
      <c r="D9" s="41" t="s">
        <v>7</v>
      </c>
      <c r="E9" s="42" t="s">
        <v>8</v>
      </c>
      <c r="F9" s="43" t="s">
        <v>9</v>
      </c>
      <c r="G9" s="43" t="s">
        <v>10</v>
      </c>
      <c r="H9" s="43" t="s">
        <v>11</v>
      </c>
      <c r="I9" s="44" t="s">
        <v>12</v>
      </c>
      <c r="J9" s="45"/>
      <c r="K9" s="46"/>
      <c r="L9" s="47"/>
      <c r="M9" s="48"/>
      <c r="N9" s="40"/>
      <c r="O9" s="41" t="s">
        <v>7</v>
      </c>
      <c r="P9" s="49" t="s">
        <v>13</v>
      </c>
      <c r="Q9" s="22"/>
    </row>
    <row r="10" spans="1:17" s="24" customFormat="1" thickBot="1" x14ac:dyDescent="0.25">
      <c r="A10" s="23"/>
      <c r="C10" s="50" t="s">
        <v>0</v>
      </c>
      <c r="D10" s="51">
        <v>1000</v>
      </c>
      <c r="E10" s="123">
        <f>1.96*SQRT(0.1*0.9/$D10)</f>
        <v>1.8594192641790068E-2</v>
      </c>
      <c r="F10" s="123">
        <f>1.96*SQRT(0.2*0.8/$D10)</f>
        <v>2.4792256855720098E-2</v>
      </c>
      <c r="G10" s="123">
        <f>1.96*SQRT(0.3*0.7/$D10)</f>
        <v>2.84030984225313E-2</v>
      </c>
      <c r="H10" s="123">
        <f>1.96*SQRT(0.4*0.6/$D10)</f>
        <v>3.0364189434266147E-2</v>
      </c>
      <c r="I10" s="124">
        <f>1.96*SQRT(0.5*0.5/$D10)</f>
        <v>3.0990321069650113E-2</v>
      </c>
      <c r="J10" s="52"/>
      <c r="K10" s="53"/>
      <c r="L10" s="54"/>
      <c r="M10" s="53"/>
      <c r="N10" s="50" t="s">
        <v>0</v>
      </c>
      <c r="O10" s="51">
        <v>1000</v>
      </c>
      <c r="P10" s="70">
        <v>100</v>
      </c>
      <c r="Q10" s="25"/>
    </row>
    <row r="11" spans="1:17" x14ac:dyDescent="0.2">
      <c r="C11" s="103" t="s">
        <v>50</v>
      </c>
      <c r="D11" s="71"/>
      <c r="E11" s="60"/>
      <c r="F11" s="60"/>
      <c r="G11" s="60"/>
      <c r="H11" s="60"/>
      <c r="I11" s="61"/>
      <c r="J11" s="55"/>
      <c r="K11" s="48"/>
      <c r="L11" s="48"/>
      <c r="M11" s="48"/>
      <c r="N11" s="103" t="s">
        <v>50</v>
      </c>
      <c r="O11" s="71"/>
      <c r="P11" s="125"/>
    </row>
    <row r="12" spans="1:17" x14ac:dyDescent="0.2">
      <c r="C12" s="68" t="s">
        <v>14</v>
      </c>
      <c r="D12" s="65">
        <v>488</v>
      </c>
      <c r="E12" s="56">
        <f>1.96*SQRT(0.1*0.9/$D12)</f>
        <v>2.661750933650045E-2</v>
      </c>
      <c r="F12" s="56">
        <f>1.96*SQRT(0.2*0.8/$D12)</f>
        <v>3.5490012448667264E-2</v>
      </c>
      <c r="G12" s="56">
        <f>1.96*SQRT(0.3*0.7/$D12)</f>
        <v>4.0658917115235699E-2</v>
      </c>
      <c r="H12" s="56">
        <f>1.96*SQRT(0.4*0.6/$D12)</f>
        <v>4.3466210732128883E-2</v>
      </c>
      <c r="I12" s="57">
        <f>1.96*SQRT(0.5*0.5/$D12)</f>
        <v>4.4362515560834079E-2</v>
      </c>
      <c r="J12" s="55"/>
      <c r="K12" s="48"/>
      <c r="L12" s="48"/>
      <c r="M12" s="48"/>
      <c r="N12" s="68" t="s">
        <v>14</v>
      </c>
      <c r="O12" s="65">
        <v>488</v>
      </c>
      <c r="P12" s="106">
        <f>O12/$O$10*100</f>
        <v>48.8</v>
      </c>
    </row>
    <row r="13" spans="1:17" ht="15.75" thickBot="1" x14ac:dyDescent="0.25">
      <c r="C13" s="68" t="s">
        <v>15</v>
      </c>
      <c r="D13" s="65">
        <v>512</v>
      </c>
      <c r="E13" s="56">
        <f>1.96*SQRT(0.1*0.9/$D13)</f>
        <v>2.5986174208605623E-2</v>
      </c>
      <c r="F13" s="56">
        <f>1.96*SQRT(0.2*0.8/$D13)</f>
        <v>3.4648232278140838E-2</v>
      </c>
      <c r="G13" s="56">
        <f>1.96*SQRT(0.3*0.7/$D13)</f>
        <v>3.9694536777748139E-2</v>
      </c>
      <c r="H13" s="56">
        <f>1.96*SQRT(0.4*0.6/$D13)</f>
        <v>4.243524478543749E-2</v>
      </c>
      <c r="I13" s="57">
        <f>1.96*SQRT(0.5*0.5/$D13)</f>
        <v>4.3310290347676035E-2</v>
      </c>
      <c r="J13" s="55"/>
      <c r="K13" s="48"/>
      <c r="L13" s="48"/>
      <c r="M13" s="48"/>
      <c r="N13" s="68" t="s">
        <v>15</v>
      </c>
      <c r="O13" s="65">
        <v>512</v>
      </c>
      <c r="P13" s="106">
        <f>O13/$O$10*100</f>
        <v>51.2</v>
      </c>
    </row>
    <row r="14" spans="1:17" x14ac:dyDescent="0.2">
      <c r="C14" s="67" t="s">
        <v>51</v>
      </c>
      <c r="D14" s="71"/>
      <c r="E14" s="62"/>
      <c r="F14" s="62"/>
      <c r="G14" s="62"/>
      <c r="H14" s="62"/>
      <c r="I14" s="63"/>
      <c r="J14" s="55"/>
      <c r="K14" s="48"/>
      <c r="L14" s="48"/>
      <c r="M14" s="48"/>
      <c r="N14" s="67" t="s">
        <v>51</v>
      </c>
      <c r="O14" s="64"/>
      <c r="P14" s="105"/>
    </row>
    <row r="15" spans="1:17" x14ac:dyDescent="0.2">
      <c r="C15" s="68" t="s">
        <v>52</v>
      </c>
      <c r="D15" s="65">
        <v>58</v>
      </c>
      <c r="E15" s="56">
        <f t="shared" ref="E15:E42" si="0">1.96*SQRT(0.1*0.9/$D15)</f>
        <v>7.7208182521516872E-2</v>
      </c>
      <c r="F15" s="56">
        <f t="shared" ref="F15:F42" si="1">1.96*SQRT(0.2*0.8/$D15)</f>
        <v>0.1029442433620225</v>
      </c>
      <c r="G15" s="56">
        <f t="shared" ref="G15:G42" si="2">1.96*SQRT(0.3*0.7/$D15)</f>
        <v>0.11793744689160582</v>
      </c>
      <c r="H15" s="56">
        <f t="shared" ref="H15:H42" si="3">1.96*SQRT(0.4*0.6/$D15)</f>
        <v>0.12608043409692468</v>
      </c>
      <c r="I15" s="57">
        <f t="shared" ref="I15:I42" si="4">1.96*SQRT(0.5*0.5/$D15)</f>
        <v>0.1286803042025281</v>
      </c>
      <c r="J15" s="55"/>
      <c r="K15" s="48"/>
      <c r="L15" s="48"/>
      <c r="M15" s="48"/>
      <c r="N15" s="68" t="s">
        <v>52</v>
      </c>
      <c r="O15" s="65">
        <v>58</v>
      </c>
      <c r="P15" s="106">
        <f t="shared" ref="P15:P21" si="5">O15/$O$10*100</f>
        <v>5.8000000000000007</v>
      </c>
    </row>
    <row r="16" spans="1:17" x14ac:dyDescent="0.2">
      <c r="C16" s="68" t="s">
        <v>53</v>
      </c>
      <c r="D16" s="65">
        <v>150</v>
      </c>
      <c r="E16" s="56">
        <f t="shared" si="0"/>
        <v>4.8009998958550293E-2</v>
      </c>
      <c r="F16" s="56">
        <f t="shared" si="1"/>
        <v>6.4013331944733728E-2</v>
      </c>
      <c r="G16" s="56">
        <f t="shared" si="2"/>
        <v>7.3336484780769262E-2</v>
      </c>
      <c r="H16" s="56">
        <f t="shared" si="3"/>
        <v>7.8399999999999997E-2</v>
      </c>
      <c r="I16" s="57">
        <f t="shared" si="4"/>
        <v>8.001666493091715E-2</v>
      </c>
      <c r="J16" s="55"/>
      <c r="K16" s="48"/>
      <c r="L16" s="48"/>
      <c r="M16" s="48"/>
      <c r="N16" s="68" t="s">
        <v>53</v>
      </c>
      <c r="O16" s="65">
        <v>150</v>
      </c>
      <c r="P16" s="106">
        <f t="shared" si="5"/>
        <v>15</v>
      </c>
    </row>
    <row r="17" spans="3:16" x14ac:dyDescent="0.2">
      <c r="C17" s="68" t="s">
        <v>54</v>
      </c>
      <c r="D17" s="65">
        <v>159</v>
      </c>
      <c r="E17" s="56">
        <f t="shared" si="0"/>
        <v>4.663143324022688E-2</v>
      </c>
      <c r="F17" s="56">
        <f t="shared" si="1"/>
        <v>6.2175244320302497E-2</v>
      </c>
      <c r="G17" s="56">
        <f t="shared" si="2"/>
        <v>7.1230690862539831E-2</v>
      </c>
      <c r="H17" s="56">
        <f t="shared" si="3"/>
        <v>7.61488116088095E-2</v>
      </c>
      <c r="I17" s="57">
        <f t="shared" si="4"/>
        <v>7.7719055400378129E-2</v>
      </c>
      <c r="J17" s="55"/>
      <c r="K17" s="48"/>
      <c r="L17" s="48"/>
      <c r="M17" s="48"/>
      <c r="N17" s="68" t="s">
        <v>54</v>
      </c>
      <c r="O17" s="65">
        <v>159</v>
      </c>
      <c r="P17" s="106">
        <f t="shared" si="5"/>
        <v>15.9</v>
      </c>
    </row>
    <row r="18" spans="3:16" x14ac:dyDescent="0.2">
      <c r="C18" s="68" t="s">
        <v>55</v>
      </c>
      <c r="D18" s="65">
        <v>160</v>
      </c>
      <c r="E18" s="56">
        <f t="shared" si="0"/>
        <v>4.648548160447518E-2</v>
      </c>
      <c r="F18" s="56">
        <f t="shared" si="1"/>
        <v>6.198064213930024E-2</v>
      </c>
      <c r="G18" s="56">
        <f t="shared" si="2"/>
        <v>7.1007746056328244E-2</v>
      </c>
      <c r="H18" s="56">
        <f t="shared" si="3"/>
        <v>7.591047358566537E-2</v>
      </c>
      <c r="I18" s="57">
        <f t="shared" si="4"/>
        <v>7.7475802674125294E-2</v>
      </c>
      <c r="J18" s="55"/>
      <c r="K18" s="48"/>
      <c r="L18" s="48"/>
      <c r="M18" s="48"/>
      <c r="N18" s="68" t="s">
        <v>55</v>
      </c>
      <c r="O18" s="65">
        <v>160</v>
      </c>
      <c r="P18" s="106">
        <f t="shared" si="5"/>
        <v>16</v>
      </c>
    </row>
    <row r="19" spans="3:16" x14ac:dyDescent="0.2">
      <c r="C19" s="68" t="s">
        <v>56</v>
      </c>
      <c r="D19" s="65">
        <v>182</v>
      </c>
      <c r="E19" s="56">
        <f t="shared" si="0"/>
        <v>4.3585459819672753E-2</v>
      </c>
      <c r="F19" s="56">
        <f t="shared" si="1"/>
        <v>5.8113946426230335E-2</v>
      </c>
      <c r="G19" s="56">
        <f t="shared" si="2"/>
        <v>6.6577889607702223E-2</v>
      </c>
      <c r="H19" s="56">
        <f t="shared" si="3"/>
        <v>7.1174757841851163E-2</v>
      </c>
      <c r="I19" s="57">
        <f t="shared" si="4"/>
        <v>7.2642433032787918E-2</v>
      </c>
      <c r="J19" s="55"/>
      <c r="K19" s="48"/>
      <c r="L19" s="48"/>
      <c r="M19" s="48"/>
      <c r="N19" s="68" t="s">
        <v>56</v>
      </c>
      <c r="O19" s="65">
        <v>182</v>
      </c>
      <c r="P19" s="106">
        <f t="shared" si="5"/>
        <v>18.2</v>
      </c>
    </row>
    <row r="20" spans="3:16" x14ac:dyDescent="0.2">
      <c r="C20" s="68" t="s">
        <v>57</v>
      </c>
      <c r="D20" s="65">
        <v>131</v>
      </c>
      <c r="E20" s="56">
        <f t="shared" si="0"/>
        <v>5.1373798531669033E-2</v>
      </c>
      <c r="F20" s="56">
        <f t="shared" si="1"/>
        <v>6.8498398042225378E-2</v>
      </c>
      <c r="G20" s="56">
        <f t="shared" si="2"/>
        <v>7.8474773502928169E-2</v>
      </c>
      <c r="H20" s="56">
        <f t="shared" si="3"/>
        <v>8.3893061700755195E-2</v>
      </c>
      <c r="I20" s="57">
        <f t="shared" si="4"/>
        <v>8.5622997552781716E-2</v>
      </c>
      <c r="J20" s="55"/>
      <c r="K20" s="48"/>
      <c r="L20" s="48"/>
      <c r="M20" s="48"/>
      <c r="N20" s="68" t="s">
        <v>57</v>
      </c>
      <c r="O20" s="65">
        <v>131</v>
      </c>
      <c r="P20" s="106">
        <f t="shared" si="5"/>
        <v>13.100000000000001</v>
      </c>
    </row>
    <row r="21" spans="3:16" ht="15.75" thickBot="1" x14ac:dyDescent="0.25">
      <c r="C21" s="68" t="s">
        <v>58</v>
      </c>
      <c r="D21" s="66">
        <v>161</v>
      </c>
      <c r="E21" s="58">
        <f t="shared" si="0"/>
        <v>4.6340891886859116E-2</v>
      </c>
      <c r="F21" s="58">
        <f t="shared" si="1"/>
        <v>6.1787855849145493E-2</v>
      </c>
      <c r="G21" s="58">
        <f t="shared" si="2"/>
        <v>7.0786881614432279E-2</v>
      </c>
      <c r="H21" s="58">
        <f t="shared" si="3"/>
        <v>7.5674359565523736E-2</v>
      </c>
      <c r="I21" s="59">
        <f t="shared" si="4"/>
        <v>7.7234819811431862E-2</v>
      </c>
      <c r="J21" s="55"/>
      <c r="K21" s="48"/>
      <c r="L21" s="48"/>
      <c r="M21" s="48"/>
      <c r="N21" s="68" t="s">
        <v>58</v>
      </c>
      <c r="O21" s="65">
        <v>161</v>
      </c>
      <c r="P21" s="107">
        <f t="shared" si="5"/>
        <v>16.100000000000001</v>
      </c>
    </row>
    <row r="22" spans="3:16" x14ac:dyDescent="0.2">
      <c r="C22" s="67" t="s">
        <v>59</v>
      </c>
      <c r="D22" s="104"/>
      <c r="E22" s="56"/>
      <c r="F22" s="56"/>
      <c r="G22" s="56"/>
      <c r="H22" s="56"/>
      <c r="I22" s="57"/>
      <c r="J22" s="55"/>
      <c r="K22" s="48"/>
      <c r="L22" s="48"/>
      <c r="M22" s="48"/>
      <c r="N22" s="67" t="s">
        <v>59</v>
      </c>
      <c r="O22" s="64"/>
      <c r="P22" s="106"/>
    </row>
    <row r="23" spans="3:16" x14ac:dyDescent="0.2">
      <c r="C23" s="68" t="s">
        <v>60</v>
      </c>
      <c r="D23" s="65">
        <v>6</v>
      </c>
      <c r="E23" s="56">
        <f t="shared" si="0"/>
        <v>0.24004999479275146</v>
      </c>
      <c r="F23" s="56">
        <f t="shared" si="1"/>
        <v>0.3200666597236686</v>
      </c>
      <c r="G23" s="56">
        <f t="shared" si="2"/>
        <v>0.3666824239038462</v>
      </c>
      <c r="H23" s="56">
        <f t="shared" si="3"/>
        <v>0.39200000000000002</v>
      </c>
      <c r="I23" s="57">
        <f t="shared" si="4"/>
        <v>0.40008332465458574</v>
      </c>
      <c r="J23" s="55"/>
      <c r="K23" s="48"/>
      <c r="L23" s="48"/>
      <c r="M23" s="48"/>
      <c r="N23" s="68" t="s">
        <v>60</v>
      </c>
      <c r="O23" s="65">
        <v>6</v>
      </c>
      <c r="P23" s="106">
        <f>O23/$O$10*100</f>
        <v>0.6</v>
      </c>
    </row>
    <row r="24" spans="3:16" x14ac:dyDescent="0.2">
      <c r="C24" s="68" t="s">
        <v>61</v>
      </c>
      <c r="D24" s="65">
        <v>472</v>
      </c>
      <c r="E24" s="56">
        <f t="shared" si="0"/>
        <v>2.7064893766210709E-2</v>
      </c>
      <c r="F24" s="56">
        <f t="shared" si="1"/>
        <v>3.6086525021614281E-2</v>
      </c>
      <c r="G24" s="56">
        <f t="shared" si="2"/>
        <v>4.134230811986634E-2</v>
      </c>
      <c r="H24" s="56">
        <f t="shared" si="3"/>
        <v>4.4196786446566341E-2</v>
      </c>
      <c r="I24" s="57">
        <f t="shared" si="4"/>
        <v>4.5108156277017843E-2</v>
      </c>
      <c r="J24" s="55"/>
      <c r="K24" s="48"/>
      <c r="L24" s="48"/>
      <c r="M24" s="48"/>
      <c r="N24" s="68" t="s">
        <v>61</v>
      </c>
      <c r="O24" s="65">
        <v>472</v>
      </c>
      <c r="P24" s="106">
        <f>O24/$O$10*100</f>
        <v>47.199999999999996</v>
      </c>
    </row>
    <row r="25" spans="3:16" x14ac:dyDescent="0.2">
      <c r="C25" s="68" t="s">
        <v>62</v>
      </c>
      <c r="D25" s="65">
        <v>237</v>
      </c>
      <c r="E25" s="56">
        <f t="shared" si="0"/>
        <v>3.8194704384743899E-2</v>
      </c>
      <c r="F25" s="56">
        <f t="shared" si="1"/>
        <v>5.0926272512991866E-2</v>
      </c>
      <c r="G25" s="56">
        <f t="shared" si="2"/>
        <v>5.8343374663183546E-2</v>
      </c>
      <c r="H25" s="56">
        <f t="shared" si="3"/>
        <v>6.2371691079377234E-2</v>
      </c>
      <c r="I25" s="57">
        <f t="shared" si="4"/>
        <v>6.3657840641239818E-2</v>
      </c>
      <c r="J25" s="55"/>
      <c r="K25" s="48"/>
      <c r="L25" s="48"/>
      <c r="M25" s="48"/>
      <c r="N25" s="68" t="s">
        <v>62</v>
      </c>
      <c r="O25" s="65">
        <v>237</v>
      </c>
      <c r="P25" s="106">
        <f>O25/$O$10*100</f>
        <v>23.7</v>
      </c>
    </row>
    <row r="26" spans="3:16" x14ac:dyDescent="0.2">
      <c r="C26" s="68" t="s">
        <v>63</v>
      </c>
      <c r="D26" s="65">
        <v>144</v>
      </c>
      <c r="E26" s="56">
        <f t="shared" si="0"/>
        <v>4.9000000000000002E-2</v>
      </c>
      <c r="F26" s="56">
        <f t="shared" si="1"/>
        <v>6.533333333333334E-2</v>
      </c>
      <c r="G26" s="56">
        <f t="shared" si="2"/>
        <v>7.4848736350945383E-2</v>
      </c>
      <c r="H26" s="56">
        <f t="shared" si="3"/>
        <v>8.0016664930917136E-2</v>
      </c>
      <c r="I26" s="57">
        <f t="shared" si="4"/>
        <v>8.1666666666666665E-2</v>
      </c>
      <c r="J26" s="55"/>
      <c r="K26" s="48"/>
      <c r="L26" s="48"/>
      <c r="M26" s="48"/>
      <c r="N26" s="68" t="s">
        <v>63</v>
      </c>
      <c r="O26" s="65">
        <v>144</v>
      </c>
      <c r="P26" s="106">
        <f t="shared" ref="P26:P42" si="6">O26/$O$10*100</f>
        <v>14.399999999999999</v>
      </c>
    </row>
    <row r="27" spans="3:16" x14ac:dyDescent="0.2">
      <c r="C27" s="68" t="s">
        <v>64</v>
      </c>
      <c r="D27" s="65">
        <v>16</v>
      </c>
      <c r="E27" s="56">
        <f t="shared" si="0"/>
        <v>0.14700000000000002</v>
      </c>
      <c r="F27" s="56">
        <f t="shared" si="1"/>
        <v>0.19600000000000001</v>
      </c>
      <c r="G27" s="56">
        <f t="shared" si="2"/>
        <v>0.22454620905283615</v>
      </c>
      <c r="H27" s="56">
        <f t="shared" si="3"/>
        <v>0.24004999479275144</v>
      </c>
      <c r="I27" s="57">
        <f t="shared" si="4"/>
        <v>0.245</v>
      </c>
      <c r="J27" s="55"/>
      <c r="K27" s="48"/>
      <c r="L27" s="48"/>
      <c r="M27" s="48"/>
      <c r="N27" s="68" t="s">
        <v>64</v>
      </c>
      <c r="O27" s="65">
        <v>16</v>
      </c>
      <c r="P27" s="106">
        <f t="shared" si="6"/>
        <v>1.6</v>
      </c>
    </row>
    <row r="28" spans="3:16" ht="15.75" thickBot="1" x14ac:dyDescent="0.25">
      <c r="C28" s="68" t="s">
        <v>65</v>
      </c>
      <c r="D28" s="65">
        <v>124</v>
      </c>
      <c r="E28" s="56">
        <f t="shared" si="0"/>
        <v>5.2803958795871818E-2</v>
      </c>
      <c r="F28" s="56">
        <f t="shared" si="1"/>
        <v>7.0405278394495771E-2</v>
      </c>
      <c r="G28" s="56">
        <f t="shared" si="2"/>
        <v>8.065937939180394E-2</v>
      </c>
      <c r="H28" s="56">
        <f t="shared" si="3"/>
        <v>8.6228503632555728E-2</v>
      </c>
      <c r="I28" s="57">
        <f t="shared" si="4"/>
        <v>8.8006597993119703E-2</v>
      </c>
      <c r="J28" s="55"/>
      <c r="K28" s="48"/>
      <c r="L28" s="48"/>
      <c r="M28" s="48"/>
      <c r="N28" s="68" t="s">
        <v>65</v>
      </c>
      <c r="O28" s="65">
        <v>124</v>
      </c>
      <c r="P28" s="106">
        <f t="shared" si="6"/>
        <v>12.4</v>
      </c>
    </row>
    <row r="29" spans="3:16" x14ac:dyDescent="0.2">
      <c r="C29" s="67" t="s">
        <v>66</v>
      </c>
      <c r="D29" s="71"/>
      <c r="E29" s="62"/>
      <c r="F29" s="62"/>
      <c r="G29" s="62"/>
      <c r="H29" s="62"/>
      <c r="I29" s="63"/>
      <c r="J29" s="55"/>
      <c r="K29" s="48"/>
      <c r="L29" s="48"/>
      <c r="M29" s="48"/>
      <c r="N29" s="67" t="s">
        <v>66</v>
      </c>
      <c r="O29" s="64"/>
      <c r="P29" s="105"/>
    </row>
    <row r="30" spans="3:16" x14ac:dyDescent="0.2">
      <c r="C30" s="68" t="s">
        <v>67</v>
      </c>
      <c r="D30" s="65">
        <v>214</v>
      </c>
      <c r="E30" s="56">
        <f t="shared" si="0"/>
        <v>4.0194852509050201E-2</v>
      </c>
      <c r="F30" s="56">
        <f t="shared" si="1"/>
        <v>5.3593136678733604E-2</v>
      </c>
      <c r="G30" s="56">
        <f t="shared" si="2"/>
        <v>6.1398651390102733E-2</v>
      </c>
      <c r="H30" s="56">
        <f t="shared" si="3"/>
        <v>6.563791928906744E-2</v>
      </c>
      <c r="I30" s="57">
        <f t="shared" si="4"/>
        <v>6.6991420848416985E-2</v>
      </c>
      <c r="J30" s="55"/>
      <c r="K30" s="48"/>
      <c r="L30" s="48"/>
      <c r="M30" s="48"/>
      <c r="N30" s="68" t="s">
        <v>67</v>
      </c>
      <c r="O30" s="65">
        <v>214</v>
      </c>
      <c r="P30" s="106">
        <f t="shared" si="6"/>
        <v>21.4</v>
      </c>
    </row>
    <row r="31" spans="3:16" x14ac:dyDescent="0.2">
      <c r="C31" s="68" t="s">
        <v>68</v>
      </c>
      <c r="D31" s="65">
        <v>189</v>
      </c>
      <c r="E31" s="56">
        <f t="shared" si="0"/>
        <v>4.2770706486254507E-2</v>
      </c>
      <c r="F31" s="56">
        <f t="shared" si="1"/>
        <v>5.7027608648339341E-2</v>
      </c>
      <c r="G31" s="56">
        <f t="shared" si="2"/>
        <v>6.5333333333333327E-2</v>
      </c>
      <c r="H31" s="56">
        <f t="shared" si="3"/>
        <v>6.9844271219780235E-2</v>
      </c>
      <c r="I31" s="57">
        <f t="shared" si="4"/>
        <v>7.1284510810424181E-2</v>
      </c>
      <c r="J31" s="55"/>
      <c r="K31" s="48"/>
      <c r="L31" s="48"/>
      <c r="M31" s="48"/>
      <c r="N31" s="68" t="s">
        <v>68</v>
      </c>
      <c r="O31" s="65">
        <v>189</v>
      </c>
      <c r="P31" s="106">
        <f t="shared" si="6"/>
        <v>18.899999999999999</v>
      </c>
    </row>
    <row r="32" spans="3:16" x14ac:dyDescent="0.2">
      <c r="C32" s="68" t="s">
        <v>69</v>
      </c>
      <c r="D32" s="65">
        <v>166</v>
      </c>
      <c r="E32" s="56">
        <f t="shared" si="0"/>
        <v>4.5637650911532372E-2</v>
      </c>
      <c r="F32" s="56">
        <f t="shared" si="1"/>
        <v>6.0850201215376501E-2</v>
      </c>
      <c r="G32" s="56">
        <f t="shared" si="2"/>
        <v>6.9712663280689161E-2</v>
      </c>
      <c r="H32" s="56">
        <f t="shared" si="3"/>
        <v>7.45259718616786E-2</v>
      </c>
      <c r="I32" s="57">
        <f t="shared" si="4"/>
        <v>7.6062751519220623E-2</v>
      </c>
      <c r="J32" s="55"/>
      <c r="K32" s="48"/>
      <c r="L32" s="48"/>
      <c r="M32" s="48"/>
      <c r="N32" s="68" t="s">
        <v>69</v>
      </c>
      <c r="O32" s="65">
        <v>166</v>
      </c>
      <c r="P32" s="106">
        <f t="shared" si="6"/>
        <v>16.600000000000001</v>
      </c>
    </row>
    <row r="33" spans="3:16" x14ac:dyDescent="0.2">
      <c r="C33" s="68" t="s">
        <v>70</v>
      </c>
      <c r="D33" s="65">
        <v>142</v>
      </c>
      <c r="E33" s="56">
        <f t="shared" si="0"/>
        <v>4.9343863867845318E-2</v>
      </c>
      <c r="F33" s="56">
        <f t="shared" si="1"/>
        <v>6.5791818490460424E-2</v>
      </c>
      <c r="G33" s="56">
        <f t="shared" si="2"/>
        <v>7.5373997085332545E-2</v>
      </c>
      <c r="H33" s="56">
        <f t="shared" si="3"/>
        <v>8.0578192275717719E-2</v>
      </c>
      <c r="I33" s="57">
        <f t="shared" si="4"/>
        <v>8.2239773113075523E-2</v>
      </c>
      <c r="J33" s="55"/>
      <c r="K33" s="48"/>
      <c r="L33" s="48"/>
      <c r="M33" s="48"/>
      <c r="N33" s="68" t="s">
        <v>70</v>
      </c>
      <c r="O33" s="65">
        <v>142</v>
      </c>
      <c r="P33" s="106">
        <f t="shared" si="6"/>
        <v>14.2</v>
      </c>
    </row>
    <row r="34" spans="3:16" x14ac:dyDescent="0.2">
      <c r="C34" s="68" t="s">
        <v>71</v>
      </c>
      <c r="D34" s="65">
        <v>63</v>
      </c>
      <c r="E34" s="56">
        <f t="shared" si="0"/>
        <v>7.4081036709808548E-2</v>
      </c>
      <c r="F34" s="56">
        <f t="shared" si="1"/>
        <v>9.877471561307806E-2</v>
      </c>
      <c r="G34" s="56">
        <f t="shared" si="2"/>
        <v>0.11316065276116664</v>
      </c>
      <c r="H34" s="56">
        <f t="shared" si="3"/>
        <v>0.12097382637028005</v>
      </c>
      <c r="I34" s="57">
        <f t="shared" si="4"/>
        <v>0.12346839451634757</v>
      </c>
      <c r="J34" s="55"/>
      <c r="K34" s="48"/>
      <c r="L34" s="48"/>
      <c r="M34" s="48"/>
      <c r="N34" s="68" t="s">
        <v>71</v>
      </c>
      <c r="O34" s="65">
        <v>63</v>
      </c>
      <c r="P34" s="106">
        <f t="shared" si="6"/>
        <v>6.3</v>
      </c>
    </row>
    <row r="35" spans="3:16" x14ac:dyDescent="0.2">
      <c r="C35" s="68" t="s">
        <v>72</v>
      </c>
      <c r="D35" s="65">
        <v>64</v>
      </c>
      <c r="E35" s="56">
        <f t="shared" si="0"/>
        <v>7.350000000000001E-2</v>
      </c>
      <c r="F35" s="56">
        <f t="shared" si="1"/>
        <v>9.8000000000000004E-2</v>
      </c>
      <c r="G35" s="56">
        <f t="shared" si="2"/>
        <v>0.11227310452641807</v>
      </c>
      <c r="H35" s="56">
        <f t="shared" si="3"/>
        <v>0.12002499739637572</v>
      </c>
      <c r="I35" s="57">
        <f t="shared" si="4"/>
        <v>0.1225</v>
      </c>
      <c r="J35" s="55"/>
      <c r="K35" s="48"/>
      <c r="L35" s="48"/>
      <c r="M35" s="48"/>
      <c r="N35" s="68" t="s">
        <v>72</v>
      </c>
      <c r="O35" s="65">
        <v>64</v>
      </c>
      <c r="P35" s="106">
        <f t="shared" si="6"/>
        <v>6.4</v>
      </c>
    </row>
    <row r="36" spans="3:16" x14ac:dyDescent="0.2">
      <c r="C36" s="68" t="s">
        <v>73</v>
      </c>
      <c r="D36" s="65">
        <v>85</v>
      </c>
      <c r="E36" s="56">
        <f t="shared" si="0"/>
        <v>6.3777554598684907E-2</v>
      </c>
      <c r="F36" s="56">
        <f t="shared" si="1"/>
        <v>8.5036739464913219E-2</v>
      </c>
      <c r="G36" s="56">
        <f t="shared" si="2"/>
        <v>9.7421823862550855E-2</v>
      </c>
      <c r="H36" s="56">
        <f t="shared" si="3"/>
        <v>0.1041483105395152</v>
      </c>
      <c r="I36" s="57">
        <f t="shared" si="4"/>
        <v>0.10629592433114152</v>
      </c>
      <c r="J36" s="55"/>
      <c r="K36" s="48"/>
      <c r="L36" s="48"/>
      <c r="M36" s="48"/>
      <c r="N36" s="68" t="s">
        <v>73</v>
      </c>
      <c r="O36" s="65">
        <v>85</v>
      </c>
      <c r="P36" s="106">
        <f t="shared" si="6"/>
        <v>8.5</v>
      </c>
    </row>
    <row r="37" spans="3:16" x14ac:dyDescent="0.2">
      <c r="C37" s="68" t="s">
        <v>74</v>
      </c>
      <c r="D37" s="65">
        <v>44</v>
      </c>
      <c r="E37" s="56">
        <f t="shared" si="0"/>
        <v>8.8644335305862507E-2</v>
      </c>
      <c r="F37" s="56">
        <f t="shared" si="1"/>
        <v>0.11819244707448334</v>
      </c>
      <c r="G37" s="56">
        <f t="shared" si="2"/>
        <v>0.13540645882272045</v>
      </c>
      <c r="H37" s="56">
        <f t="shared" si="3"/>
        <v>0.1447555933916953</v>
      </c>
      <c r="I37" s="57">
        <f t="shared" si="4"/>
        <v>0.14774055884310416</v>
      </c>
      <c r="J37" s="55"/>
      <c r="K37" s="48"/>
      <c r="L37" s="48"/>
      <c r="M37" s="48"/>
      <c r="N37" s="68" t="s">
        <v>74</v>
      </c>
      <c r="O37" s="65">
        <v>44</v>
      </c>
      <c r="P37" s="106">
        <f t="shared" si="6"/>
        <v>4.3999999999999995</v>
      </c>
    </row>
    <row r="38" spans="3:16" ht="15.75" thickBot="1" x14ac:dyDescent="0.25">
      <c r="C38" s="68" t="s">
        <v>75</v>
      </c>
      <c r="D38" s="66">
        <v>34</v>
      </c>
      <c r="E38" s="58">
        <f t="shared" si="0"/>
        <v>0.1008411680637952</v>
      </c>
      <c r="F38" s="58">
        <f t="shared" si="1"/>
        <v>0.13445489075172695</v>
      </c>
      <c r="G38" s="58">
        <f t="shared" si="2"/>
        <v>0.15403742860670164</v>
      </c>
      <c r="H38" s="58">
        <f t="shared" si="3"/>
        <v>0.16467293788169396</v>
      </c>
      <c r="I38" s="59">
        <f t="shared" si="4"/>
        <v>0.16806861343965868</v>
      </c>
      <c r="J38" s="55"/>
      <c r="K38" s="48"/>
      <c r="L38" s="48"/>
      <c r="M38" s="48"/>
      <c r="N38" s="68" t="s">
        <v>75</v>
      </c>
      <c r="O38" s="65">
        <v>34</v>
      </c>
      <c r="P38" s="107">
        <f t="shared" si="6"/>
        <v>3.4000000000000004</v>
      </c>
    </row>
    <row r="39" spans="3:16" x14ac:dyDescent="0.2">
      <c r="C39" s="67" t="s">
        <v>76</v>
      </c>
      <c r="D39" s="104"/>
      <c r="E39" s="56"/>
      <c r="F39" s="56"/>
      <c r="G39" s="56"/>
      <c r="H39" s="56"/>
      <c r="I39" s="57"/>
      <c r="J39" s="55"/>
      <c r="K39" s="48"/>
      <c r="L39" s="48"/>
      <c r="M39" s="48"/>
      <c r="N39" s="67" t="s">
        <v>76</v>
      </c>
      <c r="O39" s="64"/>
      <c r="P39" s="106"/>
    </row>
    <row r="40" spans="3:16" x14ac:dyDescent="0.2">
      <c r="C40" s="68" t="s">
        <v>77</v>
      </c>
      <c r="D40" s="65">
        <v>652</v>
      </c>
      <c r="E40" s="56">
        <f t="shared" si="0"/>
        <v>2.3027857229645947E-2</v>
      </c>
      <c r="F40" s="56">
        <f t="shared" si="1"/>
        <v>3.0703809639527933E-2</v>
      </c>
      <c r="G40" s="56">
        <f t="shared" si="2"/>
        <v>3.5175632949162879E-2</v>
      </c>
      <c r="H40" s="56">
        <f t="shared" si="3"/>
        <v>3.7604333388195459E-2</v>
      </c>
      <c r="I40" s="57">
        <f t="shared" si="4"/>
        <v>3.8379762049409911E-2</v>
      </c>
      <c r="J40" s="55"/>
      <c r="K40" s="48"/>
      <c r="L40" s="48"/>
      <c r="M40" s="48"/>
      <c r="N40" s="68" t="s">
        <v>77</v>
      </c>
      <c r="O40" s="65">
        <v>652</v>
      </c>
      <c r="P40" s="106">
        <f t="shared" si="6"/>
        <v>65.2</v>
      </c>
    </row>
    <row r="41" spans="3:16" x14ac:dyDescent="0.2">
      <c r="C41" s="68" t="s">
        <v>78</v>
      </c>
      <c r="D41" s="65">
        <v>126</v>
      </c>
      <c r="E41" s="56">
        <f t="shared" si="0"/>
        <v>5.2383203414835176E-2</v>
      </c>
      <c r="F41" s="56">
        <f t="shared" si="1"/>
        <v>6.9844271219780249E-2</v>
      </c>
      <c r="G41" s="56">
        <f t="shared" si="2"/>
        <v>8.0016664930917136E-2</v>
      </c>
      <c r="H41" s="56">
        <f t="shared" si="3"/>
        <v>8.5541412972509015E-2</v>
      </c>
      <c r="I41" s="57">
        <f t="shared" si="4"/>
        <v>8.7305339024725301E-2</v>
      </c>
      <c r="J41" s="55"/>
      <c r="K41" s="48"/>
      <c r="L41" s="48"/>
      <c r="M41" s="48"/>
      <c r="N41" s="68" t="s">
        <v>78</v>
      </c>
      <c r="O41" s="65">
        <v>126</v>
      </c>
      <c r="P41" s="106">
        <f t="shared" si="6"/>
        <v>12.6</v>
      </c>
    </row>
    <row r="42" spans="3:16" ht="15.75" thickBot="1" x14ac:dyDescent="0.25">
      <c r="C42" s="69" t="s">
        <v>79</v>
      </c>
      <c r="D42" s="66">
        <v>222</v>
      </c>
      <c r="E42" s="58">
        <f t="shared" si="0"/>
        <v>3.9463976046584637E-2</v>
      </c>
      <c r="F42" s="58">
        <f t="shared" si="1"/>
        <v>5.2618634728779506E-2</v>
      </c>
      <c r="G42" s="58">
        <f t="shared" si="2"/>
        <v>6.0282219152466059E-2</v>
      </c>
      <c r="H42" s="58">
        <f t="shared" si="3"/>
        <v>6.4444403023700067E-2</v>
      </c>
      <c r="I42" s="59">
        <f t="shared" si="4"/>
        <v>6.5773293410974376E-2</v>
      </c>
      <c r="J42" s="55"/>
      <c r="K42" s="48"/>
      <c r="L42" s="48"/>
      <c r="M42" s="48"/>
      <c r="N42" s="69" t="s">
        <v>79</v>
      </c>
      <c r="O42" s="66">
        <v>222</v>
      </c>
      <c r="P42" s="107">
        <f t="shared" si="6"/>
        <v>22.2</v>
      </c>
    </row>
  </sheetData>
  <pageMargins left="0.19685039370078741" right="0.19685039370078741" top="0.59055118110236227" bottom="0.59055118110236227" header="3.937007874015748E-2" footer="3.937007874015748E-2"/>
  <pageSetup paperSize="9" scale="59" orientation="portrait" r:id="rId1"/>
  <headerFooter alignWithMargins="0">
    <oddHeader xml:space="preserve">&amp;R&amp;"Arial,Fett"&amp;12
</oddHeader>
    <oddFooter>&amp;L© MAKAM Research GmbH August 2022&amp;R  Rep.Befragung Lebensmittelkennzeichnung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G143"/>
  <sheetViews>
    <sheetView zoomScaleNormal="100" workbookViewId="0">
      <selection activeCell="M8" sqref="M8"/>
    </sheetView>
  </sheetViews>
  <sheetFormatPr baseColWidth="10" defaultRowHeight="15" x14ac:dyDescent="0.25"/>
  <cols>
    <col min="1" max="2" width="1.7109375" customWidth="1"/>
    <col min="3" max="3" width="30.7109375" customWidth="1"/>
    <col min="5" max="7" width="19.5703125" customWidth="1"/>
  </cols>
  <sheetData>
    <row r="1" spans="3:7" ht="12.95" customHeight="1" x14ac:dyDescent="0.25"/>
    <row r="2" spans="3:7" ht="12.95" customHeight="1" x14ac:dyDescent="0.25">
      <c r="C2" s="126" t="s">
        <v>80</v>
      </c>
    </row>
    <row r="3" spans="3:7" ht="12.95" customHeight="1" thickBot="1" x14ac:dyDescent="0.3"/>
    <row r="4" spans="3:7" ht="36" customHeight="1" thickBot="1" x14ac:dyDescent="0.3">
      <c r="C4" s="138" t="s">
        <v>81</v>
      </c>
      <c r="D4" s="139"/>
      <c r="E4" s="139"/>
      <c r="F4" s="139"/>
      <c r="G4" s="140"/>
    </row>
    <row r="5" spans="3:7" ht="29.25" customHeight="1" thickBot="1" x14ac:dyDescent="0.3">
      <c r="C5" s="108"/>
      <c r="D5" s="73" t="s">
        <v>45</v>
      </c>
      <c r="E5" s="74" t="s">
        <v>82</v>
      </c>
      <c r="F5" s="109" t="s">
        <v>83</v>
      </c>
      <c r="G5" s="92" t="s">
        <v>84</v>
      </c>
    </row>
    <row r="6" spans="3:7" x14ac:dyDescent="0.25">
      <c r="C6" s="145" t="s">
        <v>0</v>
      </c>
      <c r="D6" s="122">
        <v>1000</v>
      </c>
      <c r="E6" s="78">
        <v>652</v>
      </c>
      <c r="F6" s="76">
        <v>126</v>
      </c>
      <c r="G6" s="90">
        <v>222</v>
      </c>
    </row>
    <row r="7" spans="3:7" ht="15.75" thickBot="1" x14ac:dyDescent="0.3">
      <c r="C7" s="146"/>
      <c r="D7" s="77">
        <v>1</v>
      </c>
      <c r="E7" s="79">
        <v>0.65</v>
      </c>
      <c r="F7" s="80">
        <v>0.13</v>
      </c>
      <c r="G7" s="91">
        <v>0.22</v>
      </c>
    </row>
    <row r="8" spans="3:7" ht="15" customHeight="1" x14ac:dyDescent="0.25">
      <c r="C8" s="142" t="s">
        <v>50</v>
      </c>
      <c r="D8" s="143"/>
      <c r="E8" s="143"/>
      <c r="F8" s="143"/>
      <c r="G8" s="144"/>
    </row>
    <row r="9" spans="3:7" ht="15" customHeight="1" x14ac:dyDescent="0.25">
      <c r="C9" s="137" t="s">
        <v>14</v>
      </c>
      <c r="D9" s="73">
        <v>488</v>
      </c>
      <c r="E9" s="101">
        <v>254</v>
      </c>
      <c r="F9" s="84">
        <v>98</v>
      </c>
      <c r="G9" s="94">
        <v>137</v>
      </c>
    </row>
    <row r="10" spans="3:7" ht="15" customHeight="1" x14ac:dyDescent="0.25">
      <c r="C10" s="137"/>
      <c r="D10" s="81">
        <v>0.49</v>
      </c>
      <c r="E10" s="102">
        <v>0.52</v>
      </c>
      <c r="F10" s="85">
        <v>0.2</v>
      </c>
      <c r="G10" s="95">
        <v>0.28000000000000003</v>
      </c>
    </row>
    <row r="11" spans="3:7" ht="15" customHeight="1" x14ac:dyDescent="0.25">
      <c r="C11" s="137" t="s">
        <v>15</v>
      </c>
      <c r="D11" s="73">
        <v>512</v>
      </c>
      <c r="E11" s="86">
        <v>399</v>
      </c>
      <c r="F11" s="88">
        <v>28</v>
      </c>
      <c r="G11" s="96">
        <v>85</v>
      </c>
    </row>
    <row r="12" spans="3:7" ht="15" customHeight="1" thickBot="1" x14ac:dyDescent="0.3">
      <c r="C12" s="141"/>
      <c r="D12" s="81">
        <v>0.51</v>
      </c>
      <c r="E12" s="87">
        <v>0.78</v>
      </c>
      <c r="F12" s="89">
        <v>0.05</v>
      </c>
      <c r="G12" s="97">
        <v>0.17</v>
      </c>
    </row>
    <row r="13" spans="3:7" ht="15" customHeight="1" x14ac:dyDescent="0.25">
      <c r="C13" s="142" t="s">
        <v>51</v>
      </c>
      <c r="D13" s="143"/>
      <c r="E13" s="143"/>
      <c r="F13" s="143"/>
      <c r="G13" s="144"/>
    </row>
    <row r="14" spans="3:7" ht="15" customHeight="1" x14ac:dyDescent="0.25">
      <c r="C14" s="137" t="s">
        <v>52</v>
      </c>
      <c r="D14" s="73">
        <v>58</v>
      </c>
      <c r="E14" s="101">
        <v>23</v>
      </c>
      <c r="F14" s="84">
        <v>23</v>
      </c>
      <c r="G14" s="92">
        <v>12</v>
      </c>
    </row>
    <row r="15" spans="3:7" ht="15" customHeight="1" x14ac:dyDescent="0.25">
      <c r="C15" s="137"/>
      <c r="D15" s="81">
        <v>0.06</v>
      </c>
      <c r="E15" s="102">
        <v>0.4</v>
      </c>
      <c r="F15" s="85">
        <v>0.4</v>
      </c>
      <c r="G15" s="93">
        <v>0.21</v>
      </c>
    </row>
    <row r="16" spans="3:7" ht="15" customHeight="1" x14ac:dyDescent="0.25">
      <c r="C16" s="137" t="s">
        <v>53</v>
      </c>
      <c r="D16" s="73">
        <v>150</v>
      </c>
      <c r="E16" s="74">
        <v>93</v>
      </c>
      <c r="F16" s="75">
        <v>19</v>
      </c>
      <c r="G16" s="92">
        <v>38</v>
      </c>
    </row>
    <row r="17" spans="3:7" ht="15" customHeight="1" x14ac:dyDescent="0.25">
      <c r="C17" s="137"/>
      <c r="D17" s="81">
        <v>0.15</v>
      </c>
      <c r="E17" s="83">
        <v>0.62</v>
      </c>
      <c r="F17" s="82">
        <v>0.13</v>
      </c>
      <c r="G17" s="93">
        <v>0.25</v>
      </c>
    </row>
    <row r="18" spans="3:7" ht="15" customHeight="1" x14ac:dyDescent="0.25">
      <c r="C18" s="137" t="s">
        <v>54</v>
      </c>
      <c r="D18" s="73">
        <v>159</v>
      </c>
      <c r="E18" s="74">
        <v>109</v>
      </c>
      <c r="F18" s="75">
        <v>17</v>
      </c>
      <c r="G18" s="92">
        <v>33</v>
      </c>
    </row>
    <row r="19" spans="3:7" ht="15" customHeight="1" x14ac:dyDescent="0.25">
      <c r="C19" s="137"/>
      <c r="D19" s="81">
        <v>0.16</v>
      </c>
      <c r="E19" s="83">
        <v>0.69</v>
      </c>
      <c r="F19" s="82">
        <v>0.11</v>
      </c>
      <c r="G19" s="93">
        <v>0.21</v>
      </c>
    </row>
    <row r="20" spans="3:7" ht="15" customHeight="1" x14ac:dyDescent="0.25">
      <c r="C20" s="137" t="s">
        <v>55</v>
      </c>
      <c r="D20" s="73">
        <v>160</v>
      </c>
      <c r="E20" s="74">
        <v>113</v>
      </c>
      <c r="F20" s="75">
        <v>13</v>
      </c>
      <c r="G20" s="92">
        <v>34</v>
      </c>
    </row>
    <row r="21" spans="3:7" ht="15" customHeight="1" x14ac:dyDescent="0.25">
      <c r="C21" s="137"/>
      <c r="D21" s="81">
        <v>0.16</v>
      </c>
      <c r="E21" s="83">
        <v>0.71</v>
      </c>
      <c r="F21" s="82">
        <v>0.08</v>
      </c>
      <c r="G21" s="93">
        <v>0.21</v>
      </c>
    </row>
    <row r="22" spans="3:7" ht="15" customHeight="1" x14ac:dyDescent="0.25">
      <c r="C22" s="137" t="s">
        <v>56</v>
      </c>
      <c r="D22" s="73">
        <v>182</v>
      </c>
      <c r="E22" s="74">
        <v>117</v>
      </c>
      <c r="F22" s="75">
        <v>17</v>
      </c>
      <c r="G22" s="92">
        <v>48</v>
      </c>
    </row>
    <row r="23" spans="3:7" ht="15" customHeight="1" x14ac:dyDescent="0.25">
      <c r="C23" s="137"/>
      <c r="D23" s="81">
        <v>0.18</v>
      </c>
      <c r="E23" s="83">
        <v>0.64</v>
      </c>
      <c r="F23" s="82">
        <v>0.09</v>
      </c>
      <c r="G23" s="93">
        <v>0.26</v>
      </c>
    </row>
    <row r="24" spans="3:7" ht="15" customHeight="1" x14ac:dyDescent="0.25">
      <c r="C24" s="137" t="s">
        <v>57</v>
      </c>
      <c r="D24" s="73">
        <v>131</v>
      </c>
      <c r="E24" s="74">
        <v>89</v>
      </c>
      <c r="F24" s="75">
        <v>15</v>
      </c>
      <c r="G24" s="92">
        <v>27</v>
      </c>
    </row>
    <row r="25" spans="3:7" ht="15" customHeight="1" x14ac:dyDescent="0.25">
      <c r="C25" s="137"/>
      <c r="D25" s="81">
        <v>0.13</v>
      </c>
      <c r="E25" s="83">
        <v>0.68</v>
      </c>
      <c r="F25" s="82">
        <v>0.11</v>
      </c>
      <c r="G25" s="93">
        <v>0.21</v>
      </c>
    </row>
    <row r="26" spans="3:7" ht="15" customHeight="1" x14ac:dyDescent="0.25">
      <c r="C26" s="137" t="s">
        <v>58</v>
      </c>
      <c r="D26" s="73">
        <v>161</v>
      </c>
      <c r="E26" s="74">
        <v>109</v>
      </c>
      <c r="F26" s="75">
        <v>22</v>
      </c>
      <c r="G26" s="92">
        <v>30</v>
      </c>
    </row>
    <row r="27" spans="3:7" ht="15" customHeight="1" thickBot="1" x14ac:dyDescent="0.3">
      <c r="C27" s="141"/>
      <c r="D27" s="81">
        <v>0.16</v>
      </c>
      <c r="E27" s="83">
        <v>0.67</v>
      </c>
      <c r="F27" s="82">
        <v>0.14000000000000001</v>
      </c>
      <c r="G27" s="93">
        <v>0.19</v>
      </c>
    </row>
    <row r="28" spans="3:7" ht="15" customHeight="1" x14ac:dyDescent="0.25">
      <c r="C28" s="142" t="s">
        <v>59</v>
      </c>
      <c r="D28" s="143"/>
      <c r="E28" s="143"/>
      <c r="F28" s="143"/>
      <c r="G28" s="144"/>
    </row>
    <row r="29" spans="3:7" ht="15" customHeight="1" x14ac:dyDescent="0.25">
      <c r="C29" s="137" t="s">
        <v>60</v>
      </c>
      <c r="D29" s="73">
        <v>6</v>
      </c>
      <c r="E29" s="101">
        <v>1</v>
      </c>
      <c r="F29" s="75">
        <v>1</v>
      </c>
      <c r="G29" s="94">
        <v>4</v>
      </c>
    </row>
    <row r="30" spans="3:7" ht="15" customHeight="1" x14ac:dyDescent="0.25">
      <c r="C30" s="137"/>
      <c r="D30" s="81">
        <v>0.01</v>
      </c>
      <c r="E30" s="102">
        <v>0.17</v>
      </c>
      <c r="F30" s="82">
        <v>0.16</v>
      </c>
      <c r="G30" s="95">
        <v>0.67</v>
      </c>
    </row>
    <row r="31" spans="3:7" ht="15" customHeight="1" x14ac:dyDescent="0.25">
      <c r="C31" s="137" t="s">
        <v>61</v>
      </c>
      <c r="D31" s="73">
        <v>472</v>
      </c>
      <c r="E31" s="74">
        <v>295</v>
      </c>
      <c r="F31" s="75">
        <v>67</v>
      </c>
      <c r="G31" s="92">
        <v>111</v>
      </c>
    </row>
    <row r="32" spans="3:7" ht="15" customHeight="1" x14ac:dyDescent="0.25">
      <c r="C32" s="137"/>
      <c r="D32" s="81">
        <v>0.47</v>
      </c>
      <c r="E32" s="83">
        <v>0.62</v>
      </c>
      <c r="F32" s="82">
        <v>0.14000000000000001</v>
      </c>
      <c r="G32" s="93">
        <v>0.23</v>
      </c>
    </row>
    <row r="33" spans="3:7" ht="15" customHeight="1" x14ac:dyDescent="0.25">
      <c r="C33" s="137" t="s">
        <v>62</v>
      </c>
      <c r="D33" s="73">
        <v>237</v>
      </c>
      <c r="E33" s="86">
        <v>171</v>
      </c>
      <c r="F33" s="75">
        <v>23</v>
      </c>
      <c r="G33" s="92">
        <v>43</v>
      </c>
    </row>
    <row r="34" spans="3:7" ht="15" customHeight="1" x14ac:dyDescent="0.25">
      <c r="C34" s="137"/>
      <c r="D34" s="81">
        <v>0.24</v>
      </c>
      <c r="E34" s="87">
        <v>0.72</v>
      </c>
      <c r="F34" s="82">
        <v>0.1</v>
      </c>
      <c r="G34" s="93">
        <v>0.18</v>
      </c>
    </row>
    <row r="35" spans="3:7" ht="15" customHeight="1" x14ac:dyDescent="0.25">
      <c r="C35" s="137" t="s">
        <v>63</v>
      </c>
      <c r="D35" s="73">
        <v>144</v>
      </c>
      <c r="E35" s="74">
        <v>93</v>
      </c>
      <c r="F35" s="75">
        <v>24</v>
      </c>
      <c r="G35" s="92">
        <v>28</v>
      </c>
    </row>
    <row r="36" spans="3:7" ht="15" customHeight="1" x14ac:dyDescent="0.25">
      <c r="C36" s="137"/>
      <c r="D36" s="81">
        <v>0.14000000000000001</v>
      </c>
      <c r="E36" s="83">
        <v>0.64</v>
      </c>
      <c r="F36" s="82">
        <v>0.16</v>
      </c>
      <c r="G36" s="93">
        <v>0.19</v>
      </c>
    </row>
    <row r="37" spans="3:7" ht="15" customHeight="1" x14ac:dyDescent="0.25">
      <c r="C37" s="137" t="s">
        <v>64</v>
      </c>
      <c r="D37" s="73">
        <v>16</v>
      </c>
      <c r="E37" s="74">
        <v>11</v>
      </c>
      <c r="F37" s="75">
        <v>0</v>
      </c>
      <c r="G37" s="92">
        <v>5</v>
      </c>
    </row>
    <row r="38" spans="3:7" ht="15" customHeight="1" x14ac:dyDescent="0.25">
      <c r="C38" s="137"/>
      <c r="D38" s="81">
        <v>0.02</v>
      </c>
      <c r="E38" s="83">
        <v>0.69</v>
      </c>
      <c r="F38" s="82">
        <v>0</v>
      </c>
      <c r="G38" s="93">
        <v>0.31</v>
      </c>
    </row>
    <row r="39" spans="3:7" ht="15" customHeight="1" x14ac:dyDescent="0.25">
      <c r="C39" s="137" t="s">
        <v>65</v>
      </c>
      <c r="D39" s="73">
        <v>124</v>
      </c>
      <c r="E39" s="74">
        <v>82</v>
      </c>
      <c r="F39" s="75">
        <v>11</v>
      </c>
      <c r="G39" s="92">
        <v>31</v>
      </c>
    </row>
    <row r="40" spans="3:7" ht="15" customHeight="1" thickBot="1" x14ac:dyDescent="0.3">
      <c r="C40" s="141"/>
      <c r="D40" s="81">
        <v>0.12</v>
      </c>
      <c r="E40" s="83">
        <v>0.66</v>
      </c>
      <c r="F40" s="82">
        <v>0.09</v>
      </c>
      <c r="G40" s="93">
        <v>0.25</v>
      </c>
    </row>
    <row r="41" spans="3:7" ht="15" customHeight="1" x14ac:dyDescent="0.25">
      <c r="C41" s="142" t="s">
        <v>66</v>
      </c>
      <c r="D41" s="143"/>
      <c r="E41" s="143"/>
      <c r="F41" s="143"/>
      <c r="G41" s="144"/>
    </row>
    <row r="42" spans="3:7" ht="15" customHeight="1" x14ac:dyDescent="0.25">
      <c r="C42" s="137" t="s">
        <v>67</v>
      </c>
      <c r="D42" s="73">
        <v>214</v>
      </c>
      <c r="E42" s="74">
        <v>149</v>
      </c>
      <c r="F42" s="75">
        <v>20</v>
      </c>
      <c r="G42" s="92">
        <v>45</v>
      </c>
    </row>
    <row r="43" spans="3:7" ht="15" customHeight="1" x14ac:dyDescent="0.25">
      <c r="C43" s="137"/>
      <c r="D43" s="81">
        <v>0.21</v>
      </c>
      <c r="E43" s="83">
        <v>0.7</v>
      </c>
      <c r="F43" s="82">
        <v>0.09</v>
      </c>
      <c r="G43" s="93">
        <v>0.21</v>
      </c>
    </row>
    <row r="44" spans="3:7" ht="15" customHeight="1" x14ac:dyDescent="0.25">
      <c r="C44" s="137" t="s">
        <v>68</v>
      </c>
      <c r="D44" s="73">
        <v>189</v>
      </c>
      <c r="E44" s="74">
        <v>125</v>
      </c>
      <c r="F44" s="75">
        <v>25</v>
      </c>
      <c r="G44" s="92">
        <v>39</v>
      </c>
    </row>
    <row r="45" spans="3:7" ht="15" customHeight="1" x14ac:dyDescent="0.25">
      <c r="C45" s="137"/>
      <c r="D45" s="81">
        <v>0.19</v>
      </c>
      <c r="E45" s="83">
        <v>0.66</v>
      </c>
      <c r="F45" s="82">
        <v>0.13</v>
      </c>
      <c r="G45" s="93">
        <v>0.21</v>
      </c>
    </row>
    <row r="46" spans="3:7" ht="15" customHeight="1" x14ac:dyDescent="0.25">
      <c r="C46" s="137" t="s">
        <v>69</v>
      </c>
      <c r="D46" s="73">
        <v>166</v>
      </c>
      <c r="E46" s="74">
        <v>103</v>
      </c>
      <c r="F46" s="75">
        <v>34</v>
      </c>
      <c r="G46" s="92">
        <v>29</v>
      </c>
    </row>
    <row r="47" spans="3:7" ht="15" customHeight="1" x14ac:dyDescent="0.25">
      <c r="C47" s="137"/>
      <c r="D47" s="81">
        <v>0.17</v>
      </c>
      <c r="E47" s="83">
        <v>0.62</v>
      </c>
      <c r="F47" s="82">
        <v>0.2</v>
      </c>
      <c r="G47" s="93">
        <v>0.17</v>
      </c>
    </row>
    <row r="48" spans="3:7" ht="15" customHeight="1" x14ac:dyDescent="0.25">
      <c r="C48" s="137" t="s">
        <v>70</v>
      </c>
      <c r="D48" s="73">
        <v>142</v>
      </c>
      <c r="E48" s="74">
        <v>84</v>
      </c>
      <c r="F48" s="75">
        <v>16</v>
      </c>
      <c r="G48" s="92">
        <v>42</v>
      </c>
    </row>
    <row r="49" spans="3:7" ht="15" customHeight="1" x14ac:dyDescent="0.25">
      <c r="C49" s="137"/>
      <c r="D49" s="81">
        <v>0.14000000000000001</v>
      </c>
      <c r="E49" s="83">
        <v>0.59</v>
      </c>
      <c r="F49" s="82">
        <v>0.11</v>
      </c>
      <c r="G49" s="93">
        <v>0.28999999999999998</v>
      </c>
    </row>
    <row r="50" spans="3:7" ht="15" customHeight="1" x14ac:dyDescent="0.25">
      <c r="C50" s="137" t="s">
        <v>71</v>
      </c>
      <c r="D50" s="73">
        <v>63</v>
      </c>
      <c r="E50" s="74">
        <v>39</v>
      </c>
      <c r="F50" s="75">
        <v>9</v>
      </c>
      <c r="G50" s="92">
        <v>14</v>
      </c>
    </row>
    <row r="51" spans="3:7" ht="15" customHeight="1" x14ac:dyDescent="0.25">
      <c r="C51" s="137"/>
      <c r="D51" s="81">
        <v>0.06</v>
      </c>
      <c r="E51" s="83">
        <v>0.63</v>
      </c>
      <c r="F51" s="82">
        <v>0.15</v>
      </c>
      <c r="G51" s="93">
        <v>0.22</v>
      </c>
    </row>
    <row r="52" spans="3:7" ht="15" customHeight="1" x14ac:dyDescent="0.25">
      <c r="C52" s="137" t="s">
        <v>72</v>
      </c>
      <c r="D52" s="73">
        <v>64</v>
      </c>
      <c r="E52" s="74">
        <v>44</v>
      </c>
      <c r="F52" s="75">
        <v>3</v>
      </c>
      <c r="G52" s="92">
        <v>17</v>
      </c>
    </row>
    <row r="53" spans="3:7" ht="15" customHeight="1" x14ac:dyDescent="0.25">
      <c r="C53" s="137"/>
      <c r="D53" s="81">
        <v>0.06</v>
      </c>
      <c r="E53" s="83">
        <v>0.68</v>
      </c>
      <c r="F53" s="82">
        <v>0.05</v>
      </c>
      <c r="G53" s="93">
        <v>0.27</v>
      </c>
    </row>
    <row r="54" spans="3:7" ht="15" customHeight="1" x14ac:dyDescent="0.25">
      <c r="C54" s="137" t="s">
        <v>73</v>
      </c>
      <c r="D54" s="73">
        <v>85</v>
      </c>
      <c r="E54" s="74">
        <v>55</v>
      </c>
      <c r="F54" s="75">
        <v>12</v>
      </c>
      <c r="G54" s="92">
        <v>18</v>
      </c>
    </row>
    <row r="55" spans="3:7" ht="15" customHeight="1" x14ac:dyDescent="0.25">
      <c r="C55" s="137"/>
      <c r="D55" s="81">
        <v>0.09</v>
      </c>
      <c r="E55" s="83">
        <v>0.65</v>
      </c>
      <c r="F55" s="82">
        <v>0.14000000000000001</v>
      </c>
      <c r="G55" s="93">
        <v>0.21</v>
      </c>
    </row>
    <row r="56" spans="3:7" ht="15" customHeight="1" x14ac:dyDescent="0.25">
      <c r="C56" s="137" t="s">
        <v>74</v>
      </c>
      <c r="D56" s="73">
        <v>44</v>
      </c>
      <c r="E56" s="74">
        <v>31</v>
      </c>
      <c r="F56" s="75">
        <v>3</v>
      </c>
      <c r="G56" s="92">
        <v>9</v>
      </c>
    </row>
    <row r="57" spans="3:7" ht="15" customHeight="1" x14ac:dyDescent="0.25">
      <c r="C57" s="137"/>
      <c r="D57" s="81">
        <v>0.04</v>
      </c>
      <c r="E57" s="83">
        <v>0.72</v>
      </c>
      <c r="F57" s="82">
        <v>7.0000000000000007E-2</v>
      </c>
      <c r="G57" s="93">
        <v>0.21</v>
      </c>
    </row>
    <row r="58" spans="3:7" ht="15" customHeight="1" x14ac:dyDescent="0.25">
      <c r="C58" s="137" t="s">
        <v>75</v>
      </c>
      <c r="D58" s="73">
        <v>34</v>
      </c>
      <c r="E58" s="74">
        <v>21</v>
      </c>
      <c r="F58" s="75">
        <v>4</v>
      </c>
      <c r="G58" s="92">
        <v>8</v>
      </c>
    </row>
    <row r="59" spans="3:7" ht="15" customHeight="1" thickBot="1" x14ac:dyDescent="0.3">
      <c r="C59" s="141"/>
      <c r="D59" s="81">
        <v>0.03</v>
      </c>
      <c r="E59" s="83">
        <v>0.64</v>
      </c>
      <c r="F59" s="82">
        <v>0.12</v>
      </c>
      <c r="G59" s="93">
        <v>0.24</v>
      </c>
    </row>
    <row r="60" spans="3:7" ht="15" customHeight="1" x14ac:dyDescent="0.25">
      <c r="C60" s="142" t="s">
        <v>76</v>
      </c>
      <c r="D60" s="143"/>
      <c r="E60" s="143"/>
      <c r="F60" s="143"/>
      <c r="G60" s="144"/>
    </row>
    <row r="61" spans="3:7" ht="15" customHeight="1" x14ac:dyDescent="0.25">
      <c r="C61" s="137" t="s">
        <v>77</v>
      </c>
      <c r="D61" s="73">
        <v>652</v>
      </c>
      <c r="E61" s="74">
        <v>652</v>
      </c>
      <c r="F61" s="75">
        <v>0</v>
      </c>
      <c r="G61" s="92">
        <v>0</v>
      </c>
    </row>
    <row r="62" spans="3:7" ht="15" customHeight="1" x14ac:dyDescent="0.25">
      <c r="C62" s="137"/>
      <c r="D62" s="81">
        <v>0.65</v>
      </c>
      <c r="E62" s="83">
        <v>1</v>
      </c>
      <c r="F62" s="82">
        <v>0</v>
      </c>
      <c r="G62" s="93">
        <v>0</v>
      </c>
    </row>
    <row r="63" spans="3:7" ht="15" customHeight="1" x14ac:dyDescent="0.25">
      <c r="C63" s="137" t="s">
        <v>78</v>
      </c>
      <c r="D63" s="73">
        <v>126</v>
      </c>
      <c r="E63" s="74">
        <v>0</v>
      </c>
      <c r="F63" s="75">
        <v>126</v>
      </c>
      <c r="G63" s="92">
        <v>0</v>
      </c>
    </row>
    <row r="64" spans="3:7" ht="15" customHeight="1" x14ac:dyDescent="0.25">
      <c r="C64" s="137"/>
      <c r="D64" s="81">
        <v>0.13</v>
      </c>
      <c r="E64" s="83">
        <v>0</v>
      </c>
      <c r="F64" s="82">
        <v>1</v>
      </c>
      <c r="G64" s="93">
        <v>0</v>
      </c>
    </row>
    <row r="65" spans="3:7" ht="15" customHeight="1" x14ac:dyDescent="0.25">
      <c r="C65" s="137" t="s">
        <v>79</v>
      </c>
      <c r="D65" s="73">
        <v>222</v>
      </c>
      <c r="E65" s="74">
        <v>0</v>
      </c>
      <c r="F65" s="75">
        <v>0</v>
      </c>
      <c r="G65" s="92">
        <v>222</v>
      </c>
    </row>
    <row r="66" spans="3:7" ht="15" customHeight="1" thickBot="1" x14ac:dyDescent="0.3">
      <c r="C66" s="141"/>
      <c r="D66" s="77">
        <v>0.22</v>
      </c>
      <c r="E66" s="98">
        <v>0</v>
      </c>
      <c r="F66" s="99">
        <v>0</v>
      </c>
      <c r="G66" s="100">
        <v>1</v>
      </c>
    </row>
    <row r="67" spans="3:7" ht="15" customHeight="1" x14ac:dyDescent="0.25"/>
    <row r="68" spans="3:7" ht="15" customHeight="1" x14ac:dyDescent="0.25"/>
    <row r="69" spans="3:7" ht="15" customHeight="1" x14ac:dyDescent="0.25"/>
    <row r="70" spans="3:7" ht="15" customHeight="1" x14ac:dyDescent="0.25"/>
    <row r="71" spans="3:7" ht="15" customHeight="1" x14ac:dyDescent="0.25"/>
    <row r="72" spans="3:7" ht="15" customHeight="1" x14ac:dyDescent="0.25"/>
    <row r="73" spans="3:7" ht="15" customHeight="1" x14ac:dyDescent="0.25"/>
    <row r="74" spans="3:7" ht="15" customHeight="1" x14ac:dyDescent="0.25"/>
    <row r="75" spans="3:7" ht="15" customHeight="1" x14ac:dyDescent="0.25"/>
    <row r="76" spans="3:7" ht="15" customHeight="1" x14ac:dyDescent="0.25"/>
    <row r="77" spans="3:7" ht="15" customHeight="1" x14ac:dyDescent="0.25"/>
    <row r="78" spans="3:7" ht="15" customHeight="1" x14ac:dyDescent="0.25"/>
    <row r="79" spans="3:7" ht="15" customHeight="1" x14ac:dyDescent="0.25"/>
    <row r="80" spans="3:7"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37:C38"/>
    <mergeCell ref="C39:C40"/>
    <mergeCell ref="C41:G41"/>
    <mergeCell ref="C58:C59"/>
    <mergeCell ref="C60:G60"/>
    <mergeCell ref="C50:C51"/>
    <mergeCell ref="C52:C53"/>
    <mergeCell ref="C54:C55"/>
    <mergeCell ref="C6:C7"/>
    <mergeCell ref="C8:G8"/>
    <mergeCell ref="C9:C10"/>
    <mergeCell ref="C11:C12"/>
    <mergeCell ref="C13:G13"/>
    <mergeCell ref="C18:C19"/>
    <mergeCell ref="C20:C21"/>
    <mergeCell ref="C22:C23"/>
    <mergeCell ref="C24:C25"/>
    <mergeCell ref="C14:C15"/>
    <mergeCell ref="C35:C36"/>
    <mergeCell ref="C4:G4"/>
    <mergeCell ref="C61:C62"/>
    <mergeCell ref="C65:C66"/>
    <mergeCell ref="C42:C43"/>
    <mergeCell ref="C44:C45"/>
    <mergeCell ref="C46:C47"/>
    <mergeCell ref="C48:C49"/>
    <mergeCell ref="C56:C57"/>
    <mergeCell ref="C63:C64"/>
    <mergeCell ref="C26:C27"/>
    <mergeCell ref="C28:G28"/>
    <mergeCell ref="C29:C30"/>
    <mergeCell ref="C31:C32"/>
    <mergeCell ref="C33:C34"/>
    <mergeCell ref="C16:C17"/>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85</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109" t="s">
        <v>87</v>
      </c>
      <c r="J5" s="117" t="s">
        <v>47</v>
      </c>
    </row>
    <row r="6" spans="3:10" x14ac:dyDescent="0.25">
      <c r="C6" s="145" t="s">
        <v>0</v>
      </c>
      <c r="D6" s="122">
        <v>1000</v>
      </c>
      <c r="E6" s="78">
        <v>658</v>
      </c>
      <c r="F6" s="76">
        <v>210</v>
      </c>
      <c r="G6" s="76">
        <v>75</v>
      </c>
      <c r="H6" s="76">
        <v>28</v>
      </c>
      <c r="I6" s="76">
        <v>29</v>
      </c>
      <c r="J6" s="131">
        <f>(E6*1+F6*2+G6*3+H6*4+I6*5)/(E6+F6+G6+H6+I6)</f>
        <v>1.56</v>
      </c>
    </row>
    <row r="7" spans="3:10" ht="15.75" thickBot="1" x14ac:dyDescent="0.3">
      <c r="C7" s="146"/>
      <c r="D7" s="77">
        <v>1</v>
      </c>
      <c r="E7" s="79">
        <v>0.66</v>
      </c>
      <c r="F7" s="80">
        <v>0.21</v>
      </c>
      <c r="G7" s="80">
        <v>7.0000000000000007E-2</v>
      </c>
      <c r="H7" s="80">
        <v>0.03</v>
      </c>
      <c r="I7" s="80">
        <v>0.03</v>
      </c>
      <c r="J7" s="132"/>
    </row>
    <row r="8" spans="3:10" ht="15" customHeight="1" x14ac:dyDescent="0.25">
      <c r="C8" s="142" t="s">
        <v>50</v>
      </c>
      <c r="D8" s="143"/>
      <c r="E8" s="143"/>
      <c r="F8" s="143"/>
      <c r="G8" s="143"/>
      <c r="H8" s="143"/>
      <c r="I8" s="143"/>
      <c r="J8" s="118"/>
    </row>
    <row r="9" spans="3:10" ht="15" customHeight="1" x14ac:dyDescent="0.25">
      <c r="C9" s="137" t="s">
        <v>14</v>
      </c>
      <c r="D9" s="73">
        <v>488</v>
      </c>
      <c r="E9" s="74">
        <v>309</v>
      </c>
      <c r="F9" s="75">
        <v>115</v>
      </c>
      <c r="G9" s="75">
        <v>34</v>
      </c>
      <c r="H9" s="75">
        <v>15</v>
      </c>
      <c r="I9" s="109">
        <v>15</v>
      </c>
      <c r="J9" s="119">
        <f>(E9*1+F9*2+G9*3+H9*4+I9*5)/(E9+F9+G9+H9+I9)</f>
        <v>1.5901639344262295</v>
      </c>
    </row>
    <row r="10" spans="3:10" ht="15" customHeight="1" x14ac:dyDescent="0.25">
      <c r="C10" s="137"/>
      <c r="D10" s="81">
        <v>0.49</v>
      </c>
      <c r="E10" s="83">
        <v>0.63</v>
      </c>
      <c r="F10" s="82">
        <v>0.24</v>
      </c>
      <c r="G10" s="82">
        <v>7.0000000000000007E-2</v>
      </c>
      <c r="H10" s="82">
        <v>0.03</v>
      </c>
      <c r="I10" s="112">
        <v>0.03</v>
      </c>
      <c r="J10" s="130"/>
    </row>
    <row r="11" spans="3:10" ht="15" customHeight="1" x14ac:dyDescent="0.25">
      <c r="C11" s="137" t="s">
        <v>15</v>
      </c>
      <c r="D11" s="73">
        <v>512</v>
      </c>
      <c r="E11" s="74">
        <v>349</v>
      </c>
      <c r="F11" s="75">
        <v>95</v>
      </c>
      <c r="G11" s="75">
        <v>41</v>
      </c>
      <c r="H11" s="75">
        <v>13</v>
      </c>
      <c r="I11" s="109">
        <v>14</v>
      </c>
      <c r="J11" s="119">
        <f>(E11*1+F11*2+G11*3+H11*4+I11*5)/(E11+F11+G11+H11+I11)</f>
        <v>1.53125</v>
      </c>
    </row>
    <row r="12" spans="3:10" ht="15" customHeight="1" thickBot="1" x14ac:dyDescent="0.3">
      <c r="C12" s="141"/>
      <c r="D12" s="81">
        <v>0.51</v>
      </c>
      <c r="E12" s="83">
        <v>0.68</v>
      </c>
      <c r="F12" s="82">
        <v>0.18</v>
      </c>
      <c r="G12" s="82">
        <v>0.08</v>
      </c>
      <c r="H12" s="82">
        <v>0.03</v>
      </c>
      <c r="I12" s="112">
        <v>0.03</v>
      </c>
      <c r="J12" s="118"/>
    </row>
    <row r="13" spans="3:10" ht="15" customHeight="1" x14ac:dyDescent="0.25">
      <c r="C13" s="142" t="s">
        <v>51</v>
      </c>
      <c r="D13" s="143"/>
      <c r="E13" s="143"/>
      <c r="F13" s="143"/>
      <c r="G13" s="143"/>
      <c r="H13" s="143"/>
      <c r="I13" s="143"/>
      <c r="J13" s="121"/>
    </row>
    <row r="14" spans="3:10" ht="15" customHeight="1" x14ac:dyDescent="0.25">
      <c r="C14" s="137" t="s">
        <v>52</v>
      </c>
      <c r="D14" s="73">
        <v>58</v>
      </c>
      <c r="E14" s="101">
        <v>24</v>
      </c>
      <c r="F14" s="84">
        <v>21</v>
      </c>
      <c r="G14" s="75">
        <v>6</v>
      </c>
      <c r="H14" s="84">
        <v>7</v>
      </c>
      <c r="I14" s="109">
        <v>0</v>
      </c>
      <c r="J14" s="119">
        <f>(E14*1+F14*2+G14*3+H14*4+I14*5)/(E14+F14+G14+H14+I14)</f>
        <v>1.9310344827586208</v>
      </c>
    </row>
    <row r="15" spans="3:10" ht="15" customHeight="1" x14ac:dyDescent="0.25">
      <c r="C15" s="137"/>
      <c r="D15" s="81">
        <v>0.06</v>
      </c>
      <c r="E15" s="102">
        <v>0.41</v>
      </c>
      <c r="F15" s="85">
        <v>0.36</v>
      </c>
      <c r="G15" s="82">
        <v>0.1</v>
      </c>
      <c r="H15" s="85">
        <v>0.12</v>
      </c>
      <c r="I15" s="112">
        <v>0</v>
      </c>
      <c r="J15" s="130"/>
    </row>
    <row r="16" spans="3:10" ht="15" customHeight="1" x14ac:dyDescent="0.25">
      <c r="C16" s="137" t="s">
        <v>53</v>
      </c>
      <c r="D16" s="73">
        <v>150</v>
      </c>
      <c r="E16" s="101">
        <v>82</v>
      </c>
      <c r="F16" s="75">
        <v>40</v>
      </c>
      <c r="G16" s="75">
        <v>15</v>
      </c>
      <c r="H16" s="75">
        <v>5</v>
      </c>
      <c r="I16" s="109">
        <v>8</v>
      </c>
      <c r="J16" s="119">
        <f>(E16*1+F16*2+G16*3+H16*4+I16*5)/(E16+F16+G16+H16+I16)</f>
        <v>1.78</v>
      </c>
    </row>
    <row r="17" spans="3:10" ht="15" customHeight="1" x14ac:dyDescent="0.25">
      <c r="C17" s="137"/>
      <c r="D17" s="81">
        <v>0.15</v>
      </c>
      <c r="E17" s="102">
        <v>0.55000000000000004</v>
      </c>
      <c r="F17" s="82">
        <v>0.26</v>
      </c>
      <c r="G17" s="82">
        <v>0.1</v>
      </c>
      <c r="H17" s="82">
        <v>0.03</v>
      </c>
      <c r="I17" s="112">
        <v>0.05</v>
      </c>
      <c r="J17" s="118"/>
    </row>
    <row r="18" spans="3:10" ht="15" customHeight="1" x14ac:dyDescent="0.25">
      <c r="C18" s="137" t="s">
        <v>54</v>
      </c>
      <c r="D18" s="73">
        <v>159</v>
      </c>
      <c r="E18" s="101">
        <v>93</v>
      </c>
      <c r="F18" s="84">
        <v>44</v>
      </c>
      <c r="G18" s="75">
        <v>12</v>
      </c>
      <c r="H18" s="75">
        <v>4</v>
      </c>
      <c r="I18" s="109">
        <v>6</v>
      </c>
      <c r="J18" s="119">
        <f>(E18*1+F18*2+G18*3+H18*4+I18*5)/(E18+F18+G18+H18+I18)</f>
        <v>1.6540880503144655</v>
      </c>
    </row>
    <row r="19" spans="3:10" ht="15" customHeight="1" x14ac:dyDescent="0.25">
      <c r="C19" s="137"/>
      <c r="D19" s="81">
        <v>0.16</v>
      </c>
      <c r="E19" s="102">
        <v>0.57999999999999996</v>
      </c>
      <c r="F19" s="85">
        <v>0.28000000000000003</v>
      </c>
      <c r="G19" s="82">
        <v>0.08</v>
      </c>
      <c r="H19" s="82">
        <v>0.03</v>
      </c>
      <c r="I19" s="112">
        <v>0.04</v>
      </c>
      <c r="J19" s="130"/>
    </row>
    <row r="20" spans="3:10" ht="15" customHeight="1" x14ac:dyDescent="0.25">
      <c r="C20" s="137" t="s">
        <v>55</v>
      </c>
      <c r="D20" s="73">
        <v>160</v>
      </c>
      <c r="E20" s="74">
        <v>102</v>
      </c>
      <c r="F20" s="75">
        <v>34</v>
      </c>
      <c r="G20" s="75">
        <v>12</v>
      </c>
      <c r="H20" s="75">
        <v>5</v>
      </c>
      <c r="I20" s="109">
        <v>7</v>
      </c>
      <c r="J20" s="119">
        <f>(E20*1+F20*2+G20*3+H20*4+I20*5)/(E20+F20+G20+H20+I20)</f>
        <v>1.6312500000000001</v>
      </c>
    </row>
    <row r="21" spans="3:10" ht="15" customHeight="1" x14ac:dyDescent="0.25">
      <c r="C21" s="137"/>
      <c r="D21" s="81">
        <v>0.16</v>
      </c>
      <c r="E21" s="83">
        <v>0.64</v>
      </c>
      <c r="F21" s="82">
        <v>0.21</v>
      </c>
      <c r="G21" s="82">
        <v>7.0000000000000007E-2</v>
      </c>
      <c r="H21" s="82">
        <v>0.03</v>
      </c>
      <c r="I21" s="112">
        <v>0.04</v>
      </c>
      <c r="J21" s="118"/>
    </row>
    <row r="22" spans="3:10" ht="15" customHeight="1" x14ac:dyDescent="0.25">
      <c r="C22" s="137" t="s">
        <v>56</v>
      </c>
      <c r="D22" s="73">
        <v>182</v>
      </c>
      <c r="E22" s="86">
        <v>135</v>
      </c>
      <c r="F22" s="75">
        <v>30</v>
      </c>
      <c r="G22" s="75">
        <v>8</v>
      </c>
      <c r="H22" s="75">
        <v>5</v>
      </c>
      <c r="I22" s="109">
        <v>4</v>
      </c>
      <c r="J22" s="119">
        <f>(E22*1+F22*2+G22*3+H22*4+I22*5)/(E22+F22+G22+H22+I22)</f>
        <v>1.4230769230769231</v>
      </c>
    </row>
    <row r="23" spans="3:10" ht="15" customHeight="1" x14ac:dyDescent="0.25">
      <c r="C23" s="137"/>
      <c r="D23" s="81">
        <v>0.18</v>
      </c>
      <c r="E23" s="87">
        <v>0.74</v>
      </c>
      <c r="F23" s="82">
        <v>0.16</v>
      </c>
      <c r="G23" s="82">
        <v>0.04</v>
      </c>
      <c r="H23" s="82">
        <v>0.03</v>
      </c>
      <c r="I23" s="112">
        <v>0.02</v>
      </c>
      <c r="J23" s="130"/>
    </row>
    <row r="24" spans="3:10" ht="15" customHeight="1" x14ac:dyDescent="0.25">
      <c r="C24" s="137" t="s">
        <v>57</v>
      </c>
      <c r="D24" s="73">
        <v>131</v>
      </c>
      <c r="E24" s="86">
        <v>98</v>
      </c>
      <c r="F24" s="75">
        <v>19</v>
      </c>
      <c r="G24" s="75">
        <v>10</v>
      </c>
      <c r="H24" s="75">
        <v>1</v>
      </c>
      <c r="I24" s="109">
        <v>3</v>
      </c>
      <c r="J24" s="119">
        <f>(E24*1+F24*2+G24*3+H24*4+I24*5)/(E24+F24+G24+H24+I24)</f>
        <v>1.4122137404580153</v>
      </c>
    </row>
    <row r="25" spans="3:10" ht="15" customHeight="1" x14ac:dyDescent="0.25">
      <c r="C25" s="137"/>
      <c r="D25" s="81">
        <v>0.13</v>
      </c>
      <c r="E25" s="87">
        <v>0.75</v>
      </c>
      <c r="F25" s="82">
        <v>0.14000000000000001</v>
      </c>
      <c r="G25" s="82">
        <v>0.08</v>
      </c>
      <c r="H25" s="82">
        <v>0.01</v>
      </c>
      <c r="I25" s="112">
        <v>0.02</v>
      </c>
      <c r="J25" s="130"/>
    </row>
    <row r="26" spans="3:10" ht="15" customHeight="1" x14ac:dyDescent="0.25">
      <c r="C26" s="137" t="s">
        <v>58</v>
      </c>
      <c r="D26" s="73">
        <v>161</v>
      </c>
      <c r="E26" s="86">
        <v>124</v>
      </c>
      <c r="F26" s="88">
        <v>23</v>
      </c>
      <c r="G26" s="75">
        <v>12</v>
      </c>
      <c r="H26" s="75">
        <v>1</v>
      </c>
      <c r="I26" s="109">
        <v>1</v>
      </c>
      <c r="J26" s="119">
        <f>(E26*1+F26*2+G26*3+H26*4+I26*5)/(E26+F26+G26+H26+I26)</f>
        <v>1.3354037267080745</v>
      </c>
    </row>
    <row r="27" spans="3:10" ht="15" customHeight="1" thickBot="1" x14ac:dyDescent="0.3">
      <c r="C27" s="141"/>
      <c r="D27" s="81">
        <v>0.16</v>
      </c>
      <c r="E27" s="87">
        <v>0.77</v>
      </c>
      <c r="F27" s="89">
        <v>0.14000000000000001</v>
      </c>
      <c r="G27" s="82">
        <v>0.08</v>
      </c>
      <c r="H27" s="82">
        <v>0.01</v>
      </c>
      <c r="I27" s="112">
        <v>0.01</v>
      </c>
      <c r="J27" s="120"/>
    </row>
    <row r="28" spans="3:10" ht="15" customHeight="1" x14ac:dyDescent="0.25">
      <c r="C28" s="142" t="s">
        <v>59</v>
      </c>
      <c r="D28" s="143"/>
      <c r="E28" s="143"/>
      <c r="F28" s="143"/>
      <c r="G28" s="143"/>
      <c r="H28" s="143"/>
      <c r="I28" s="143"/>
      <c r="J28" s="118"/>
    </row>
    <row r="29" spans="3:10" ht="15" customHeight="1" x14ac:dyDescent="0.25">
      <c r="C29" s="137" t="s">
        <v>60</v>
      </c>
      <c r="D29" s="73">
        <v>6</v>
      </c>
      <c r="E29" s="74">
        <v>4</v>
      </c>
      <c r="F29" s="75">
        <v>2</v>
      </c>
      <c r="G29" s="75">
        <v>0</v>
      </c>
      <c r="H29" s="75">
        <v>0</v>
      </c>
      <c r="I29" s="109">
        <v>0</v>
      </c>
      <c r="J29" s="119">
        <f>(E29*1+F29*2+G29*3+H29*4+I29*5)/(E29+F29+G29+H29+I29)</f>
        <v>1.3333333333333333</v>
      </c>
    </row>
    <row r="30" spans="3:10" ht="15" customHeight="1" x14ac:dyDescent="0.25">
      <c r="C30" s="137"/>
      <c r="D30" s="81">
        <v>0.01</v>
      </c>
      <c r="E30" s="83">
        <v>0.67</v>
      </c>
      <c r="F30" s="82">
        <v>0.33</v>
      </c>
      <c r="G30" s="82">
        <v>0</v>
      </c>
      <c r="H30" s="82">
        <v>0</v>
      </c>
      <c r="I30" s="112">
        <v>0</v>
      </c>
      <c r="J30" s="130"/>
    </row>
    <row r="31" spans="3:10" ht="15" customHeight="1" x14ac:dyDescent="0.25">
      <c r="C31" s="137" t="s">
        <v>61</v>
      </c>
      <c r="D31" s="73">
        <v>472</v>
      </c>
      <c r="E31" s="74">
        <v>307</v>
      </c>
      <c r="F31" s="75">
        <v>98</v>
      </c>
      <c r="G31" s="75">
        <v>38</v>
      </c>
      <c r="H31" s="75">
        <v>12</v>
      </c>
      <c r="I31" s="109">
        <v>18</v>
      </c>
      <c r="J31" s="119">
        <f>(E31*1+F31*2+G31*3+H31*4+I31*5)/(E31+F31+G31+H31+I31)</f>
        <v>1.5961945031712474</v>
      </c>
    </row>
    <row r="32" spans="3:10" ht="15" customHeight="1" x14ac:dyDescent="0.25">
      <c r="C32" s="137"/>
      <c r="D32" s="81">
        <v>0.47</v>
      </c>
      <c r="E32" s="83">
        <v>0.65</v>
      </c>
      <c r="F32" s="82">
        <v>0.21</v>
      </c>
      <c r="G32" s="82">
        <v>0.08</v>
      </c>
      <c r="H32" s="82">
        <v>0.03</v>
      </c>
      <c r="I32" s="112">
        <v>0.04</v>
      </c>
      <c r="J32" s="118"/>
    </row>
    <row r="33" spans="3:10" ht="15" customHeight="1" x14ac:dyDescent="0.25">
      <c r="C33" s="137" t="s">
        <v>62</v>
      </c>
      <c r="D33" s="73">
        <v>237</v>
      </c>
      <c r="E33" s="74">
        <v>161</v>
      </c>
      <c r="F33" s="75">
        <v>47</v>
      </c>
      <c r="G33" s="75">
        <v>15</v>
      </c>
      <c r="H33" s="75">
        <v>8</v>
      </c>
      <c r="I33" s="109">
        <v>6</v>
      </c>
      <c r="J33" s="119">
        <f>(E33*1+F33*2+G33*3+H33*4+I33*5)/(E33+F33+G33+H33+I33)</f>
        <v>1.5274261603375527</v>
      </c>
    </row>
    <row r="34" spans="3:10" ht="15" customHeight="1" x14ac:dyDescent="0.25">
      <c r="C34" s="137"/>
      <c r="D34" s="81">
        <v>0.24</v>
      </c>
      <c r="E34" s="83">
        <v>0.68</v>
      </c>
      <c r="F34" s="82">
        <v>0.2</v>
      </c>
      <c r="G34" s="82">
        <v>0.06</v>
      </c>
      <c r="H34" s="82">
        <v>0.03</v>
      </c>
      <c r="I34" s="112">
        <v>0.03</v>
      </c>
      <c r="J34" s="130"/>
    </row>
    <row r="35" spans="3:10" ht="15" customHeight="1" x14ac:dyDescent="0.25">
      <c r="C35" s="137" t="s">
        <v>63</v>
      </c>
      <c r="D35" s="73">
        <v>144</v>
      </c>
      <c r="E35" s="74">
        <v>92</v>
      </c>
      <c r="F35" s="75">
        <v>34</v>
      </c>
      <c r="G35" s="75">
        <v>15</v>
      </c>
      <c r="H35" s="75">
        <v>1</v>
      </c>
      <c r="I35" s="109">
        <v>3</v>
      </c>
      <c r="J35" s="119">
        <f>(E35*1+F35*2+G35*3+H35*4+I35*5)/(E35+F35+G35+H35+I35)</f>
        <v>1.5448275862068965</v>
      </c>
    </row>
    <row r="36" spans="3:10" ht="15" customHeight="1" x14ac:dyDescent="0.25">
      <c r="C36" s="137"/>
      <c r="D36" s="81">
        <v>0.14000000000000001</v>
      </c>
      <c r="E36" s="83">
        <v>0.63</v>
      </c>
      <c r="F36" s="82">
        <v>0.23</v>
      </c>
      <c r="G36" s="82">
        <v>0.1</v>
      </c>
      <c r="H36" s="82">
        <v>0.01</v>
      </c>
      <c r="I36" s="112">
        <v>0.02</v>
      </c>
      <c r="J36" s="118"/>
    </row>
    <row r="37" spans="3:10" ht="15" customHeight="1" x14ac:dyDescent="0.25">
      <c r="C37" s="137" t="s">
        <v>64</v>
      </c>
      <c r="D37" s="73">
        <v>16</v>
      </c>
      <c r="E37" s="74">
        <v>10</v>
      </c>
      <c r="F37" s="75">
        <v>6</v>
      </c>
      <c r="G37" s="75">
        <v>0</v>
      </c>
      <c r="H37" s="75">
        <v>0</v>
      </c>
      <c r="I37" s="109">
        <v>0</v>
      </c>
      <c r="J37" s="119">
        <f>(E37*1+F37*2+G37*3+H37*4+I37*5)/(E37+F37+G37+H37+I37)</f>
        <v>1.375</v>
      </c>
    </row>
    <row r="38" spans="3:10" ht="15" customHeight="1" x14ac:dyDescent="0.25">
      <c r="C38" s="137"/>
      <c r="D38" s="81">
        <v>0.02</v>
      </c>
      <c r="E38" s="83">
        <v>0.62</v>
      </c>
      <c r="F38" s="82">
        <v>0.38</v>
      </c>
      <c r="G38" s="82">
        <v>0</v>
      </c>
      <c r="H38" s="82">
        <v>0</v>
      </c>
      <c r="I38" s="112">
        <v>0</v>
      </c>
      <c r="J38" s="130"/>
    </row>
    <row r="39" spans="3:10" ht="15" customHeight="1" x14ac:dyDescent="0.25">
      <c r="C39" s="137" t="s">
        <v>65</v>
      </c>
      <c r="D39" s="73">
        <v>124</v>
      </c>
      <c r="E39" s="74">
        <v>85</v>
      </c>
      <c r="F39" s="75">
        <v>23</v>
      </c>
      <c r="G39" s="75">
        <v>7</v>
      </c>
      <c r="H39" s="75">
        <v>7</v>
      </c>
      <c r="I39" s="109">
        <v>2</v>
      </c>
      <c r="J39" s="119">
        <f>(E39*1+F39*2+G39*3+H39*4+I39*5)/(E39+F39+G39+H39+I39)</f>
        <v>1.532258064516129</v>
      </c>
    </row>
    <row r="40" spans="3:10" ht="15" customHeight="1" thickBot="1" x14ac:dyDescent="0.3">
      <c r="C40" s="141"/>
      <c r="D40" s="81">
        <v>0.12</v>
      </c>
      <c r="E40" s="83">
        <v>0.68</v>
      </c>
      <c r="F40" s="82">
        <v>0.19</v>
      </c>
      <c r="G40" s="82">
        <v>0.06</v>
      </c>
      <c r="H40" s="82">
        <v>0.06</v>
      </c>
      <c r="I40" s="112">
        <v>0.02</v>
      </c>
      <c r="J40" s="118"/>
    </row>
    <row r="41" spans="3:10" ht="15" customHeight="1" x14ac:dyDescent="0.25">
      <c r="C41" s="142" t="s">
        <v>66</v>
      </c>
      <c r="D41" s="143"/>
      <c r="E41" s="143"/>
      <c r="F41" s="143"/>
      <c r="G41" s="143"/>
      <c r="H41" s="143"/>
      <c r="I41" s="143"/>
      <c r="J41" s="121"/>
    </row>
    <row r="42" spans="3:10" ht="15" customHeight="1" x14ac:dyDescent="0.25">
      <c r="C42" s="137" t="s">
        <v>67</v>
      </c>
      <c r="D42" s="73">
        <v>214</v>
      </c>
      <c r="E42" s="74">
        <v>139</v>
      </c>
      <c r="F42" s="75">
        <v>43</v>
      </c>
      <c r="G42" s="75">
        <v>22</v>
      </c>
      <c r="H42" s="75">
        <v>1</v>
      </c>
      <c r="I42" s="109">
        <v>9</v>
      </c>
      <c r="J42" s="119">
        <f>(E42*1+F42*2+G42*3+H42*4+I42*5)/(E42+F42+G42+H42+I42)</f>
        <v>1.5887850467289719</v>
      </c>
    </row>
    <row r="43" spans="3:10" ht="15" customHeight="1" x14ac:dyDescent="0.25">
      <c r="C43" s="137"/>
      <c r="D43" s="81">
        <v>0.21</v>
      </c>
      <c r="E43" s="83">
        <v>0.65</v>
      </c>
      <c r="F43" s="82">
        <v>0.2</v>
      </c>
      <c r="G43" s="82">
        <v>0.1</v>
      </c>
      <c r="H43" s="82">
        <v>0</v>
      </c>
      <c r="I43" s="112">
        <v>0.04</v>
      </c>
      <c r="J43" s="130"/>
    </row>
    <row r="44" spans="3:10" ht="15" customHeight="1" x14ac:dyDescent="0.25">
      <c r="C44" s="137" t="s">
        <v>68</v>
      </c>
      <c r="D44" s="73">
        <v>189</v>
      </c>
      <c r="E44" s="74">
        <v>116</v>
      </c>
      <c r="F44" s="75">
        <v>42</v>
      </c>
      <c r="G44" s="75">
        <v>16</v>
      </c>
      <c r="H44" s="75">
        <v>11</v>
      </c>
      <c r="I44" s="109">
        <v>4</v>
      </c>
      <c r="J44" s="119">
        <f>(E44*1+F44*2+G44*3+H44*4+I44*5)/(E44+F44+G44+H44+I44)</f>
        <v>1.6507936507936507</v>
      </c>
    </row>
    <row r="45" spans="3:10" ht="15" customHeight="1" x14ac:dyDescent="0.25">
      <c r="C45" s="137"/>
      <c r="D45" s="81">
        <v>0.19</v>
      </c>
      <c r="E45" s="83">
        <v>0.61</v>
      </c>
      <c r="F45" s="82">
        <v>0.22</v>
      </c>
      <c r="G45" s="82">
        <v>0.08</v>
      </c>
      <c r="H45" s="82">
        <v>0.06</v>
      </c>
      <c r="I45" s="112">
        <v>0.02</v>
      </c>
      <c r="J45" s="118"/>
    </row>
    <row r="46" spans="3:10" ht="15" customHeight="1" x14ac:dyDescent="0.25">
      <c r="C46" s="137" t="s">
        <v>69</v>
      </c>
      <c r="D46" s="73">
        <v>166</v>
      </c>
      <c r="E46" s="74">
        <v>114</v>
      </c>
      <c r="F46" s="75">
        <v>34</v>
      </c>
      <c r="G46" s="75">
        <v>9</v>
      </c>
      <c r="H46" s="75">
        <v>4</v>
      </c>
      <c r="I46" s="109">
        <v>5</v>
      </c>
      <c r="J46" s="119">
        <f>(E46*1+F46*2+G46*3+H46*4+I46*5)/(E46+F46+G46+H46+I46)</f>
        <v>1.5060240963855422</v>
      </c>
    </row>
    <row r="47" spans="3:10" ht="15" customHeight="1" x14ac:dyDescent="0.25">
      <c r="C47" s="137"/>
      <c r="D47" s="81">
        <v>0.17</v>
      </c>
      <c r="E47" s="83">
        <v>0.69</v>
      </c>
      <c r="F47" s="82">
        <v>0.2</v>
      </c>
      <c r="G47" s="82">
        <v>0.05</v>
      </c>
      <c r="H47" s="82">
        <v>0.02</v>
      </c>
      <c r="I47" s="112">
        <v>0.03</v>
      </c>
      <c r="J47" s="130"/>
    </row>
    <row r="48" spans="3:10" ht="15" customHeight="1" x14ac:dyDescent="0.25">
      <c r="C48" s="137" t="s">
        <v>70</v>
      </c>
      <c r="D48" s="73">
        <v>142</v>
      </c>
      <c r="E48" s="74">
        <v>111</v>
      </c>
      <c r="F48" s="75">
        <v>19</v>
      </c>
      <c r="G48" s="75">
        <v>8</v>
      </c>
      <c r="H48" s="75">
        <v>3</v>
      </c>
      <c r="I48" s="109">
        <v>1</v>
      </c>
      <c r="J48" s="119">
        <f>(E48*1+F48*2+G48*3+H48*4+I48*5)/(E48+F48+G48+H48+I48)</f>
        <v>1.3380281690140845</v>
      </c>
    </row>
    <row r="49" spans="3:10" ht="15" customHeight="1" x14ac:dyDescent="0.25">
      <c r="C49" s="137"/>
      <c r="D49" s="81">
        <v>0.14000000000000001</v>
      </c>
      <c r="E49" s="83">
        <v>0.78</v>
      </c>
      <c r="F49" s="82">
        <v>0.13</v>
      </c>
      <c r="G49" s="82">
        <v>0.06</v>
      </c>
      <c r="H49" s="82">
        <v>0.02</v>
      </c>
      <c r="I49" s="112">
        <v>0.01</v>
      </c>
      <c r="J49" s="118"/>
    </row>
    <row r="50" spans="3:10" ht="15" customHeight="1" x14ac:dyDescent="0.25">
      <c r="C50" s="137" t="s">
        <v>71</v>
      </c>
      <c r="D50" s="73">
        <v>63</v>
      </c>
      <c r="E50" s="74">
        <v>36</v>
      </c>
      <c r="F50" s="75">
        <v>18</v>
      </c>
      <c r="G50" s="75">
        <v>5</v>
      </c>
      <c r="H50" s="75">
        <v>2</v>
      </c>
      <c r="I50" s="109">
        <v>1</v>
      </c>
      <c r="J50" s="119">
        <f>(E50*1+F50*2+G50*3+H50*4+I50*5)/(E50+F50+G50+H50+I50)</f>
        <v>1.6129032258064515</v>
      </c>
    </row>
    <row r="51" spans="3:10" ht="15" customHeight="1" x14ac:dyDescent="0.25">
      <c r="C51" s="137"/>
      <c r="D51" s="81">
        <v>0.06</v>
      </c>
      <c r="E51" s="83">
        <v>0.57999999999999996</v>
      </c>
      <c r="F51" s="82">
        <v>0.28999999999999998</v>
      </c>
      <c r="G51" s="82">
        <v>0.08</v>
      </c>
      <c r="H51" s="82">
        <v>0.03</v>
      </c>
      <c r="I51" s="112">
        <v>0.02</v>
      </c>
      <c r="J51" s="130"/>
    </row>
    <row r="52" spans="3:10" ht="15" customHeight="1" x14ac:dyDescent="0.25">
      <c r="C52" s="137" t="s">
        <v>72</v>
      </c>
      <c r="D52" s="73">
        <v>64</v>
      </c>
      <c r="E52" s="74">
        <v>42</v>
      </c>
      <c r="F52" s="75">
        <v>14</v>
      </c>
      <c r="G52" s="75">
        <v>4</v>
      </c>
      <c r="H52" s="75">
        <v>3</v>
      </c>
      <c r="I52" s="109">
        <v>1</v>
      </c>
      <c r="J52" s="119">
        <f>(E52*1+F52*2+G52*3+H52*4+I52*5)/(E52+F52+G52+H52+I52)</f>
        <v>1.546875</v>
      </c>
    </row>
    <row r="53" spans="3:10" ht="15" customHeight="1" x14ac:dyDescent="0.25">
      <c r="C53" s="137"/>
      <c r="D53" s="81">
        <v>0.06</v>
      </c>
      <c r="E53" s="83">
        <v>0.65</v>
      </c>
      <c r="F53" s="82">
        <v>0.22</v>
      </c>
      <c r="G53" s="82">
        <v>0.06</v>
      </c>
      <c r="H53" s="82">
        <v>0.05</v>
      </c>
      <c r="I53" s="112">
        <v>0.02</v>
      </c>
      <c r="J53" s="118"/>
    </row>
    <row r="54" spans="3:10" ht="15" customHeight="1" x14ac:dyDescent="0.25">
      <c r="C54" s="137" t="s">
        <v>73</v>
      </c>
      <c r="D54" s="73">
        <v>85</v>
      </c>
      <c r="E54" s="74">
        <v>54</v>
      </c>
      <c r="F54" s="75">
        <v>21</v>
      </c>
      <c r="G54" s="75">
        <v>3</v>
      </c>
      <c r="H54" s="75">
        <v>2</v>
      </c>
      <c r="I54" s="109">
        <v>5</v>
      </c>
      <c r="J54" s="119">
        <f>(E54*1+F54*2+G54*3+H54*4+I54*5)/(E54+F54+G54+H54+I54)</f>
        <v>1.6235294117647059</v>
      </c>
    </row>
    <row r="55" spans="3:10" ht="15" customHeight="1" x14ac:dyDescent="0.25">
      <c r="C55" s="137"/>
      <c r="D55" s="81">
        <v>0.09</v>
      </c>
      <c r="E55" s="83">
        <v>0.64</v>
      </c>
      <c r="F55" s="82">
        <v>0.25</v>
      </c>
      <c r="G55" s="82">
        <v>0.04</v>
      </c>
      <c r="H55" s="82">
        <v>0.02</v>
      </c>
      <c r="I55" s="112">
        <v>0.06</v>
      </c>
      <c r="J55" s="130"/>
    </row>
    <row r="56" spans="3:10" ht="15" customHeight="1" x14ac:dyDescent="0.25">
      <c r="C56" s="137" t="s">
        <v>74</v>
      </c>
      <c r="D56" s="73">
        <v>44</v>
      </c>
      <c r="E56" s="74">
        <v>25</v>
      </c>
      <c r="F56" s="75">
        <v>11</v>
      </c>
      <c r="G56" s="75">
        <v>7</v>
      </c>
      <c r="H56" s="75">
        <v>0</v>
      </c>
      <c r="I56" s="109">
        <v>0</v>
      </c>
      <c r="J56" s="119">
        <f>(E56*1+F56*2+G56*3+H56*4+I56*5)/(E56+F56+G56+H56+I56)</f>
        <v>1.5813953488372092</v>
      </c>
    </row>
    <row r="57" spans="3:10" ht="15" customHeight="1" x14ac:dyDescent="0.25">
      <c r="C57" s="137"/>
      <c r="D57" s="81">
        <v>0.04</v>
      </c>
      <c r="E57" s="83">
        <v>0.57999999999999996</v>
      </c>
      <c r="F57" s="82">
        <v>0.26</v>
      </c>
      <c r="G57" s="82">
        <v>0.16</v>
      </c>
      <c r="H57" s="82">
        <v>0</v>
      </c>
      <c r="I57" s="112">
        <v>0</v>
      </c>
      <c r="J57" s="130"/>
    </row>
    <row r="58" spans="3:10" ht="15" customHeight="1" x14ac:dyDescent="0.25">
      <c r="C58" s="137" t="s">
        <v>75</v>
      </c>
      <c r="D58" s="73">
        <v>34</v>
      </c>
      <c r="E58" s="74">
        <v>20</v>
      </c>
      <c r="F58" s="75">
        <v>7</v>
      </c>
      <c r="G58" s="75">
        <v>1</v>
      </c>
      <c r="H58" s="75">
        <v>2</v>
      </c>
      <c r="I58" s="109">
        <v>3</v>
      </c>
      <c r="J58" s="119">
        <f>(E58*1+F58*2+G58*3+H58*4+I58*5)/(E58+F58+G58+H58+I58)</f>
        <v>1.8181818181818181</v>
      </c>
    </row>
    <row r="59" spans="3:10" ht="15" customHeight="1" thickBot="1" x14ac:dyDescent="0.3">
      <c r="C59" s="141"/>
      <c r="D59" s="81">
        <v>0.03</v>
      </c>
      <c r="E59" s="83">
        <v>0.61</v>
      </c>
      <c r="F59" s="82">
        <v>0.21</v>
      </c>
      <c r="G59" s="82">
        <v>0.03</v>
      </c>
      <c r="H59" s="82">
        <v>0.06</v>
      </c>
      <c r="I59" s="112">
        <v>0.09</v>
      </c>
      <c r="J59" s="120"/>
    </row>
    <row r="60" spans="3:10" ht="15" customHeight="1" x14ac:dyDescent="0.25">
      <c r="C60" s="142" t="s">
        <v>76</v>
      </c>
      <c r="D60" s="143"/>
      <c r="E60" s="143"/>
      <c r="F60" s="143"/>
      <c r="G60" s="143"/>
      <c r="H60" s="143"/>
      <c r="I60" s="143"/>
      <c r="J60" s="118"/>
    </row>
    <row r="61" spans="3:10" ht="15" customHeight="1" x14ac:dyDescent="0.25">
      <c r="C61" s="137" t="s">
        <v>77</v>
      </c>
      <c r="D61" s="73">
        <v>652</v>
      </c>
      <c r="E61" s="74">
        <v>432</v>
      </c>
      <c r="F61" s="75">
        <v>127</v>
      </c>
      <c r="G61" s="75">
        <v>54</v>
      </c>
      <c r="H61" s="75">
        <v>18</v>
      </c>
      <c r="I61" s="109">
        <v>21</v>
      </c>
      <c r="J61" s="119">
        <f>(E61*1+F61*2+G61*3+H61*4+I61*5)/(E61+F61+G61+H61+I61)</f>
        <v>1.5720858895705521</v>
      </c>
    </row>
    <row r="62" spans="3:10" ht="15" customHeight="1" x14ac:dyDescent="0.25">
      <c r="C62" s="137"/>
      <c r="D62" s="81">
        <v>0.65</v>
      </c>
      <c r="E62" s="83">
        <v>0.66</v>
      </c>
      <c r="F62" s="82">
        <v>0.19</v>
      </c>
      <c r="G62" s="82">
        <v>0.08</v>
      </c>
      <c r="H62" s="82">
        <v>0.03</v>
      </c>
      <c r="I62" s="112">
        <v>0.03</v>
      </c>
      <c r="J62" s="130"/>
    </row>
    <row r="63" spans="3:10" ht="15" customHeight="1" x14ac:dyDescent="0.25">
      <c r="C63" s="137" t="s">
        <v>78</v>
      </c>
      <c r="D63" s="73">
        <v>126</v>
      </c>
      <c r="E63" s="101">
        <v>68</v>
      </c>
      <c r="F63" s="75">
        <v>34</v>
      </c>
      <c r="G63" s="75">
        <v>13</v>
      </c>
      <c r="H63" s="84">
        <v>8</v>
      </c>
      <c r="I63" s="109">
        <v>3</v>
      </c>
      <c r="J63" s="119">
        <f>(E63*1+F63*2+G63*3+H63*4+I63*5)/(E63+F63+G63+H63+I63)</f>
        <v>1.7619047619047619</v>
      </c>
    </row>
    <row r="64" spans="3:10" ht="15" customHeight="1" x14ac:dyDescent="0.25">
      <c r="C64" s="137"/>
      <c r="D64" s="81">
        <v>0.13</v>
      </c>
      <c r="E64" s="102">
        <v>0.54</v>
      </c>
      <c r="F64" s="82">
        <v>0.27</v>
      </c>
      <c r="G64" s="82">
        <v>0.1</v>
      </c>
      <c r="H64" s="85">
        <v>0.06</v>
      </c>
      <c r="I64" s="112">
        <v>0.02</v>
      </c>
      <c r="J64" s="130"/>
    </row>
    <row r="65" spans="3:10" ht="15" customHeight="1" x14ac:dyDescent="0.25">
      <c r="C65" s="137" t="s">
        <v>79</v>
      </c>
      <c r="D65" s="73">
        <v>222</v>
      </c>
      <c r="E65" s="74">
        <v>158</v>
      </c>
      <c r="F65" s="75">
        <v>49</v>
      </c>
      <c r="G65" s="88">
        <v>8</v>
      </c>
      <c r="H65" s="75">
        <v>2</v>
      </c>
      <c r="I65" s="109">
        <v>5</v>
      </c>
      <c r="J65" s="119">
        <f>(E65*1+F65*2+G65*3+H65*4+I65*5)/(E65+F65+G65+H65+I65)</f>
        <v>1.4099099099099099</v>
      </c>
    </row>
    <row r="66" spans="3:10" ht="15" customHeight="1" thickBot="1" x14ac:dyDescent="0.3">
      <c r="C66" s="141"/>
      <c r="D66" s="77">
        <v>0.22</v>
      </c>
      <c r="E66" s="98">
        <v>0.71</v>
      </c>
      <c r="F66" s="99">
        <v>0.22</v>
      </c>
      <c r="G66" s="127">
        <v>0.04</v>
      </c>
      <c r="H66" s="99">
        <v>0.01</v>
      </c>
      <c r="I66" s="99">
        <v>0.02</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26:C27"/>
    <mergeCell ref="C29:C30"/>
    <mergeCell ref="C31:C32"/>
    <mergeCell ref="C16:C17"/>
    <mergeCell ref="C18:C19"/>
    <mergeCell ref="C20:C21"/>
    <mergeCell ref="C22:C23"/>
    <mergeCell ref="C24:C25"/>
    <mergeCell ref="C4:J4"/>
    <mergeCell ref="C14:C15"/>
    <mergeCell ref="C6:C7"/>
    <mergeCell ref="C9:C10"/>
    <mergeCell ref="C11:C12"/>
    <mergeCell ref="C8:I8"/>
    <mergeCell ref="C13:I13"/>
    <mergeCell ref="C28:I28"/>
    <mergeCell ref="C35:C36"/>
    <mergeCell ref="C37:C38"/>
    <mergeCell ref="C50:C51"/>
    <mergeCell ref="C39:C40"/>
    <mergeCell ref="C41:I41"/>
    <mergeCell ref="C42:C43"/>
    <mergeCell ref="C44:C45"/>
    <mergeCell ref="C46:C47"/>
    <mergeCell ref="C48:C49"/>
    <mergeCell ref="C33:C34"/>
    <mergeCell ref="C61:C62"/>
    <mergeCell ref="C63:C64"/>
    <mergeCell ref="C65:C66"/>
    <mergeCell ref="C52:C53"/>
    <mergeCell ref="C54:C55"/>
    <mergeCell ref="C56:C57"/>
    <mergeCell ref="C58:C59"/>
    <mergeCell ref="C60:I60"/>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5423A9-6382-4231-B030-EF9A3AAB43C3}">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91</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556</v>
      </c>
      <c r="F6" s="76">
        <v>270</v>
      </c>
      <c r="G6" s="76">
        <v>101</v>
      </c>
      <c r="H6" s="76">
        <v>32</v>
      </c>
      <c r="I6" s="90">
        <v>41</v>
      </c>
      <c r="J6" s="133">
        <f>(E6*1+F6*2+G6*3+H6*4+I6*5)/(E6+F6+G6+H6+I6)</f>
        <v>1.732</v>
      </c>
    </row>
    <row r="7" spans="3:10" ht="15.75" thickBot="1" x14ac:dyDescent="0.3">
      <c r="C7" s="146"/>
      <c r="D7" s="77">
        <v>1</v>
      </c>
      <c r="E7" s="79">
        <v>0.56000000000000005</v>
      </c>
      <c r="F7" s="80">
        <v>0.27</v>
      </c>
      <c r="G7" s="80">
        <v>0.1</v>
      </c>
      <c r="H7" s="80">
        <v>0.03</v>
      </c>
      <c r="I7" s="91">
        <v>0.04</v>
      </c>
      <c r="J7" s="132"/>
    </row>
    <row r="8" spans="3:10" ht="15" customHeight="1" x14ac:dyDescent="0.25">
      <c r="C8" s="142" t="s">
        <v>50</v>
      </c>
      <c r="D8" s="143"/>
      <c r="E8" s="143"/>
      <c r="F8" s="143"/>
      <c r="G8" s="143"/>
      <c r="H8" s="143"/>
      <c r="I8" s="144"/>
      <c r="J8" s="118"/>
    </row>
    <row r="9" spans="3:10" ht="15" customHeight="1" x14ac:dyDescent="0.25">
      <c r="C9" s="137" t="s">
        <v>14</v>
      </c>
      <c r="D9" s="73">
        <v>488</v>
      </c>
      <c r="E9" s="74">
        <v>264</v>
      </c>
      <c r="F9" s="75">
        <v>146</v>
      </c>
      <c r="G9" s="75">
        <v>43</v>
      </c>
      <c r="H9" s="75">
        <v>15</v>
      </c>
      <c r="I9" s="92">
        <v>20</v>
      </c>
      <c r="J9" s="119">
        <f>(E9*1+F9*2+G9*3+H9*4+I9*5)/(E9+F9+G9+H9+I9)</f>
        <v>1.7315573770491803</v>
      </c>
    </row>
    <row r="10" spans="3:10" ht="15" customHeight="1" x14ac:dyDescent="0.25">
      <c r="C10" s="137"/>
      <c r="D10" s="81">
        <v>0.49</v>
      </c>
      <c r="E10" s="83">
        <v>0.54</v>
      </c>
      <c r="F10" s="82">
        <v>0.3</v>
      </c>
      <c r="G10" s="82">
        <v>0.09</v>
      </c>
      <c r="H10" s="82">
        <v>0.03</v>
      </c>
      <c r="I10" s="93">
        <v>0.04</v>
      </c>
      <c r="J10" s="130"/>
    </row>
    <row r="11" spans="3:10" ht="15" customHeight="1" x14ac:dyDescent="0.25">
      <c r="C11" s="137" t="s">
        <v>15</v>
      </c>
      <c r="D11" s="73">
        <v>512</v>
      </c>
      <c r="E11" s="74">
        <v>292</v>
      </c>
      <c r="F11" s="75">
        <v>123</v>
      </c>
      <c r="G11" s="75">
        <v>58</v>
      </c>
      <c r="H11" s="75">
        <v>17</v>
      </c>
      <c r="I11" s="92">
        <v>21</v>
      </c>
      <c r="J11" s="119">
        <f>(E11*1+F11*2+G11*3+H11*4+I11*5)/(E11+F11+G11+H11+I11)</f>
        <v>1.7318982387475539</v>
      </c>
    </row>
    <row r="12" spans="3:10" ht="15" customHeight="1" thickBot="1" x14ac:dyDescent="0.3">
      <c r="C12" s="141"/>
      <c r="D12" s="81">
        <v>0.51</v>
      </c>
      <c r="E12" s="83">
        <v>0.56999999999999995</v>
      </c>
      <c r="F12" s="82">
        <v>0.24</v>
      </c>
      <c r="G12" s="82">
        <v>0.11</v>
      </c>
      <c r="H12" s="82">
        <v>0.03</v>
      </c>
      <c r="I12" s="93">
        <v>0.04</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20</v>
      </c>
      <c r="F14" s="75">
        <v>20</v>
      </c>
      <c r="G14" s="75">
        <v>9</v>
      </c>
      <c r="H14" s="84">
        <v>8</v>
      </c>
      <c r="I14" s="92">
        <v>1</v>
      </c>
      <c r="J14" s="119">
        <f>(E14*1+F14*2+G14*3+H14*4+I14*5)/(E14+F14+G14+H14+I14)</f>
        <v>2.1379310344827585</v>
      </c>
    </row>
    <row r="15" spans="3:10" ht="15" customHeight="1" x14ac:dyDescent="0.25">
      <c r="C15" s="137"/>
      <c r="D15" s="81">
        <v>0.06</v>
      </c>
      <c r="E15" s="102">
        <v>0.34</v>
      </c>
      <c r="F15" s="82">
        <v>0.34</v>
      </c>
      <c r="G15" s="82">
        <v>0.15</v>
      </c>
      <c r="H15" s="85">
        <v>0.14000000000000001</v>
      </c>
      <c r="I15" s="93">
        <v>0.02</v>
      </c>
      <c r="J15" s="130"/>
    </row>
    <row r="16" spans="3:10" ht="15" customHeight="1" x14ac:dyDescent="0.25">
      <c r="C16" s="137" t="s">
        <v>53</v>
      </c>
      <c r="D16" s="73">
        <v>150</v>
      </c>
      <c r="E16" s="101">
        <v>60</v>
      </c>
      <c r="F16" s="84">
        <v>51</v>
      </c>
      <c r="G16" s="84">
        <v>23</v>
      </c>
      <c r="H16" s="75">
        <v>4</v>
      </c>
      <c r="I16" s="94">
        <v>12</v>
      </c>
      <c r="J16" s="119">
        <f>(E16*1+F16*2+G16*3+H16*4+I16*5)/(E16+F16+G16+H16+I16)</f>
        <v>2.0466666666666669</v>
      </c>
    </row>
    <row r="17" spans="3:10" ht="15" customHeight="1" x14ac:dyDescent="0.25">
      <c r="C17" s="137"/>
      <c r="D17" s="81">
        <v>0.15</v>
      </c>
      <c r="E17" s="102">
        <v>0.4</v>
      </c>
      <c r="F17" s="85">
        <v>0.34</v>
      </c>
      <c r="G17" s="85">
        <v>0.15</v>
      </c>
      <c r="H17" s="82">
        <v>0.03</v>
      </c>
      <c r="I17" s="95">
        <v>0.08</v>
      </c>
      <c r="J17" s="118"/>
    </row>
    <row r="18" spans="3:10" ht="15" customHeight="1" x14ac:dyDescent="0.25">
      <c r="C18" s="137" t="s">
        <v>54</v>
      </c>
      <c r="D18" s="73">
        <v>159</v>
      </c>
      <c r="E18" s="101">
        <v>76</v>
      </c>
      <c r="F18" s="75">
        <v>50</v>
      </c>
      <c r="G18" s="75">
        <v>21</v>
      </c>
      <c r="H18" s="75">
        <v>4</v>
      </c>
      <c r="I18" s="92">
        <v>8</v>
      </c>
      <c r="J18" s="119">
        <f>(E18*1+F18*2+G18*3+H18*4+I18*5)/(E18+F18+G18+H18+I18)</f>
        <v>1.8553459119496856</v>
      </c>
    </row>
    <row r="19" spans="3:10" ht="15" customHeight="1" x14ac:dyDescent="0.25">
      <c r="C19" s="137"/>
      <c r="D19" s="81">
        <v>0.16</v>
      </c>
      <c r="E19" s="102">
        <v>0.48</v>
      </c>
      <c r="F19" s="82">
        <v>0.31</v>
      </c>
      <c r="G19" s="82">
        <v>0.13</v>
      </c>
      <c r="H19" s="82">
        <v>0.03</v>
      </c>
      <c r="I19" s="93">
        <v>0.05</v>
      </c>
      <c r="J19" s="130"/>
    </row>
    <row r="20" spans="3:10" ht="15" customHeight="1" x14ac:dyDescent="0.25">
      <c r="C20" s="137" t="s">
        <v>55</v>
      </c>
      <c r="D20" s="73">
        <v>160</v>
      </c>
      <c r="E20" s="74">
        <v>89</v>
      </c>
      <c r="F20" s="75">
        <v>43</v>
      </c>
      <c r="G20" s="75">
        <v>14</v>
      </c>
      <c r="H20" s="75">
        <v>4</v>
      </c>
      <c r="I20" s="92">
        <v>10</v>
      </c>
      <c r="J20" s="119">
        <f>(E20*1+F20*2+G20*3+H20*4+I20*5)/(E20+F20+G20+H20+I20)</f>
        <v>1.76875</v>
      </c>
    </row>
    <row r="21" spans="3:10" ht="15" customHeight="1" x14ac:dyDescent="0.25">
      <c r="C21" s="137"/>
      <c r="D21" s="81">
        <v>0.16</v>
      </c>
      <c r="E21" s="83">
        <v>0.56000000000000005</v>
      </c>
      <c r="F21" s="82">
        <v>0.27</v>
      </c>
      <c r="G21" s="82">
        <v>0.09</v>
      </c>
      <c r="H21" s="82">
        <v>0.02</v>
      </c>
      <c r="I21" s="93">
        <v>0.06</v>
      </c>
      <c r="J21" s="118"/>
    </row>
    <row r="22" spans="3:10" ht="15" customHeight="1" x14ac:dyDescent="0.25">
      <c r="C22" s="137" t="s">
        <v>56</v>
      </c>
      <c r="D22" s="73">
        <v>182</v>
      </c>
      <c r="E22" s="86">
        <v>126</v>
      </c>
      <c r="F22" s="75">
        <v>39</v>
      </c>
      <c r="G22" s="88">
        <v>8</v>
      </c>
      <c r="H22" s="75">
        <v>5</v>
      </c>
      <c r="I22" s="92">
        <v>4</v>
      </c>
      <c r="J22" s="119">
        <f>(E22*1+F22*2+G22*3+H22*4+I22*5)/(E22+F22+G22+H22+I22)</f>
        <v>1.4725274725274726</v>
      </c>
    </row>
    <row r="23" spans="3:10" ht="15" customHeight="1" x14ac:dyDescent="0.25">
      <c r="C23" s="137"/>
      <c r="D23" s="81">
        <v>0.18</v>
      </c>
      <c r="E23" s="87">
        <v>0.69</v>
      </c>
      <c r="F23" s="82">
        <v>0.21</v>
      </c>
      <c r="G23" s="89">
        <v>0.04</v>
      </c>
      <c r="H23" s="82">
        <v>0.03</v>
      </c>
      <c r="I23" s="93">
        <v>0.02</v>
      </c>
      <c r="J23" s="130"/>
    </row>
    <row r="24" spans="3:10" ht="15" customHeight="1" x14ac:dyDescent="0.25">
      <c r="C24" s="137" t="s">
        <v>57</v>
      </c>
      <c r="D24" s="73">
        <v>131</v>
      </c>
      <c r="E24" s="74">
        <v>78</v>
      </c>
      <c r="F24" s="75">
        <v>35</v>
      </c>
      <c r="G24" s="75">
        <v>12</v>
      </c>
      <c r="H24" s="75">
        <v>2</v>
      </c>
      <c r="I24" s="92">
        <v>4</v>
      </c>
      <c r="J24" s="119">
        <f>(E24*1+F24*2+G24*3+H24*4+I24*5)/(E24+F24+G24+H24+I24)</f>
        <v>1.6183206106870229</v>
      </c>
    </row>
    <row r="25" spans="3:10" ht="15" customHeight="1" x14ac:dyDescent="0.25">
      <c r="C25" s="137"/>
      <c r="D25" s="81">
        <v>0.13</v>
      </c>
      <c r="E25" s="83">
        <v>0.6</v>
      </c>
      <c r="F25" s="82">
        <v>0.26</v>
      </c>
      <c r="G25" s="82">
        <v>0.09</v>
      </c>
      <c r="H25" s="82">
        <v>0.02</v>
      </c>
      <c r="I25" s="93">
        <v>0.03</v>
      </c>
      <c r="J25" s="130"/>
    </row>
    <row r="26" spans="3:10" ht="15" customHeight="1" x14ac:dyDescent="0.25">
      <c r="C26" s="137" t="s">
        <v>58</v>
      </c>
      <c r="D26" s="73">
        <v>161</v>
      </c>
      <c r="E26" s="86">
        <v>107</v>
      </c>
      <c r="F26" s="88">
        <v>33</v>
      </c>
      <c r="G26" s="75">
        <v>14</v>
      </c>
      <c r="H26" s="75">
        <v>5</v>
      </c>
      <c r="I26" s="92">
        <v>2</v>
      </c>
      <c r="J26" s="119">
        <f>(E26*1+F26*2+G26*3+H26*4+I26*5)/(E26+F26+G26+H26+I26)</f>
        <v>1.5217391304347827</v>
      </c>
    </row>
    <row r="27" spans="3:10" ht="15" customHeight="1" thickBot="1" x14ac:dyDescent="0.3">
      <c r="C27" s="141"/>
      <c r="D27" s="81">
        <v>0.16</v>
      </c>
      <c r="E27" s="87">
        <v>0.66</v>
      </c>
      <c r="F27" s="89">
        <v>0.2</v>
      </c>
      <c r="G27" s="82">
        <v>0.09</v>
      </c>
      <c r="H27" s="82">
        <v>0.03</v>
      </c>
      <c r="I27" s="93">
        <v>0.01</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3</v>
      </c>
      <c r="F29" s="75">
        <v>1</v>
      </c>
      <c r="G29" s="75">
        <v>1</v>
      </c>
      <c r="H29" s="75">
        <v>1</v>
      </c>
      <c r="I29" s="92">
        <v>0</v>
      </c>
      <c r="J29" s="119">
        <f>(E29*1+F29*2+G29*3+H29*4+I29*5)/(E29+F29+G29+H29+I29)</f>
        <v>2</v>
      </c>
    </row>
    <row r="30" spans="3:10" ht="15" customHeight="1" x14ac:dyDescent="0.25">
      <c r="C30" s="137"/>
      <c r="D30" s="81">
        <v>0.01</v>
      </c>
      <c r="E30" s="83">
        <v>0.5</v>
      </c>
      <c r="F30" s="82">
        <v>0.16</v>
      </c>
      <c r="G30" s="82">
        <v>0.17</v>
      </c>
      <c r="H30" s="82">
        <v>0.17</v>
      </c>
      <c r="I30" s="93">
        <v>0</v>
      </c>
      <c r="J30" s="130"/>
    </row>
    <row r="31" spans="3:10" ht="15" customHeight="1" x14ac:dyDescent="0.25">
      <c r="C31" s="137" t="s">
        <v>61</v>
      </c>
      <c r="D31" s="73">
        <v>472</v>
      </c>
      <c r="E31" s="74">
        <v>271</v>
      </c>
      <c r="F31" s="75">
        <v>118</v>
      </c>
      <c r="G31" s="75">
        <v>50</v>
      </c>
      <c r="H31" s="75">
        <v>11</v>
      </c>
      <c r="I31" s="92">
        <v>22</v>
      </c>
      <c r="J31" s="119">
        <f>(E31*1+F31*2+G31*3+H31*4+I31*5)/(E31+F31+G31+H31+I31)</f>
        <v>1.7182203389830508</v>
      </c>
    </row>
    <row r="32" spans="3:10" ht="15" customHeight="1" x14ac:dyDescent="0.25">
      <c r="C32" s="137"/>
      <c r="D32" s="81">
        <v>0.47</v>
      </c>
      <c r="E32" s="83">
        <v>0.56999999999999995</v>
      </c>
      <c r="F32" s="82">
        <v>0.25</v>
      </c>
      <c r="G32" s="82">
        <v>0.11</v>
      </c>
      <c r="H32" s="82">
        <v>0.02</v>
      </c>
      <c r="I32" s="93">
        <v>0.05</v>
      </c>
      <c r="J32" s="118"/>
    </row>
    <row r="33" spans="3:10" ht="15" customHeight="1" x14ac:dyDescent="0.25">
      <c r="C33" s="137" t="s">
        <v>62</v>
      </c>
      <c r="D33" s="73">
        <v>237</v>
      </c>
      <c r="E33" s="74">
        <v>136</v>
      </c>
      <c r="F33" s="75">
        <v>62</v>
      </c>
      <c r="G33" s="75">
        <v>21</v>
      </c>
      <c r="H33" s="75">
        <v>10</v>
      </c>
      <c r="I33" s="92">
        <v>8</v>
      </c>
      <c r="J33" s="119">
        <f>(E33*1+F33*2+G33*3+H33*4+I33*5)/(E33+F33+G33+H33+I33)</f>
        <v>1.7004219409282701</v>
      </c>
    </row>
    <row r="34" spans="3:10" ht="15" customHeight="1" x14ac:dyDescent="0.25">
      <c r="C34" s="137"/>
      <c r="D34" s="81">
        <v>0.24</v>
      </c>
      <c r="E34" s="83">
        <v>0.56999999999999995</v>
      </c>
      <c r="F34" s="82">
        <v>0.26</v>
      </c>
      <c r="G34" s="82">
        <v>0.09</v>
      </c>
      <c r="H34" s="82">
        <v>0.04</v>
      </c>
      <c r="I34" s="93">
        <v>0.03</v>
      </c>
      <c r="J34" s="130"/>
    </row>
    <row r="35" spans="3:10" ht="15" customHeight="1" x14ac:dyDescent="0.25">
      <c r="C35" s="137" t="s">
        <v>63</v>
      </c>
      <c r="D35" s="73">
        <v>144</v>
      </c>
      <c r="E35" s="74">
        <v>70</v>
      </c>
      <c r="F35" s="75">
        <v>49</v>
      </c>
      <c r="G35" s="75">
        <v>17</v>
      </c>
      <c r="H35" s="75">
        <v>3</v>
      </c>
      <c r="I35" s="92">
        <v>6</v>
      </c>
      <c r="J35" s="119">
        <f>(E35*1+F35*2+G35*3+H35*4+I35*5)/(E35+F35+G35+H35+I35)</f>
        <v>1.8</v>
      </c>
    </row>
    <row r="36" spans="3:10" ht="15" customHeight="1" x14ac:dyDescent="0.25">
      <c r="C36" s="137"/>
      <c r="D36" s="81">
        <v>0.14000000000000001</v>
      </c>
      <c r="E36" s="83">
        <v>0.48</v>
      </c>
      <c r="F36" s="82">
        <v>0.34</v>
      </c>
      <c r="G36" s="82">
        <v>0.12</v>
      </c>
      <c r="H36" s="82">
        <v>0.02</v>
      </c>
      <c r="I36" s="93">
        <v>0.04</v>
      </c>
      <c r="J36" s="118"/>
    </row>
    <row r="37" spans="3:10" ht="15" customHeight="1" x14ac:dyDescent="0.25">
      <c r="C37" s="137" t="s">
        <v>64</v>
      </c>
      <c r="D37" s="73">
        <v>16</v>
      </c>
      <c r="E37" s="74">
        <v>10</v>
      </c>
      <c r="F37" s="75">
        <v>4</v>
      </c>
      <c r="G37" s="75">
        <v>0</v>
      </c>
      <c r="H37" s="75">
        <v>2</v>
      </c>
      <c r="I37" s="92">
        <v>0</v>
      </c>
      <c r="J37" s="119">
        <f>(E37*1+F37*2+G37*3+H37*4+I37*5)/(E37+F37+G37+H37+I37)</f>
        <v>1.625</v>
      </c>
    </row>
    <row r="38" spans="3:10" ht="15" customHeight="1" x14ac:dyDescent="0.25">
      <c r="C38" s="137"/>
      <c r="D38" s="81">
        <v>0.02</v>
      </c>
      <c r="E38" s="83">
        <v>0.62</v>
      </c>
      <c r="F38" s="82">
        <v>0.25</v>
      </c>
      <c r="G38" s="82">
        <v>0</v>
      </c>
      <c r="H38" s="82">
        <v>0.13</v>
      </c>
      <c r="I38" s="93">
        <v>0</v>
      </c>
      <c r="J38" s="130"/>
    </row>
    <row r="39" spans="3:10" ht="15" customHeight="1" x14ac:dyDescent="0.25">
      <c r="C39" s="137" t="s">
        <v>65</v>
      </c>
      <c r="D39" s="73">
        <v>124</v>
      </c>
      <c r="E39" s="74">
        <v>66</v>
      </c>
      <c r="F39" s="75">
        <v>36</v>
      </c>
      <c r="G39" s="75">
        <v>12</v>
      </c>
      <c r="H39" s="75">
        <v>5</v>
      </c>
      <c r="I39" s="92">
        <v>5</v>
      </c>
      <c r="J39" s="119">
        <f>(E39*1+F39*2+G39*3+H39*4+I39*5)/(E39+F39+G39+H39+I39)</f>
        <v>1.7661290322580645</v>
      </c>
    </row>
    <row r="40" spans="3:10" ht="15" customHeight="1" thickBot="1" x14ac:dyDescent="0.3">
      <c r="C40" s="141"/>
      <c r="D40" s="81">
        <v>0.12</v>
      </c>
      <c r="E40" s="83">
        <v>0.53</v>
      </c>
      <c r="F40" s="82">
        <v>0.28999999999999998</v>
      </c>
      <c r="G40" s="82">
        <v>0.1</v>
      </c>
      <c r="H40" s="82">
        <v>0.04</v>
      </c>
      <c r="I40" s="93">
        <v>0.04</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120</v>
      </c>
      <c r="F42" s="75">
        <v>58</v>
      </c>
      <c r="G42" s="75">
        <v>20</v>
      </c>
      <c r="H42" s="75">
        <v>6</v>
      </c>
      <c r="I42" s="92">
        <v>10</v>
      </c>
      <c r="J42" s="119">
        <f>(E42*1+F42*2+G42*3+H42*4+I42*5)/(E42+F42+G42+H42+I42)</f>
        <v>1.7289719626168225</v>
      </c>
    </row>
    <row r="43" spans="3:10" ht="15" customHeight="1" x14ac:dyDescent="0.25">
      <c r="C43" s="137"/>
      <c r="D43" s="81">
        <v>0.21</v>
      </c>
      <c r="E43" s="83">
        <v>0.56000000000000005</v>
      </c>
      <c r="F43" s="82">
        <v>0.27</v>
      </c>
      <c r="G43" s="82">
        <v>0.09</v>
      </c>
      <c r="H43" s="82">
        <v>0.03</v>
      </c>
      <c r="I43" s="93">
        <v>0.05</v>
      </c>
      <c r="J43" s="130"/>
    </row>
    <row r="44" spans="3:10" ht="15" customHeight="1" x14ac:dyDescent="0.25">
      <c r="C44" s="137" t="s">
        <v>68</v>
      </c>
      <c r="D44" s="73">
        <v>189</v>
      </c>
      <c r="E44" s="74">
        <v>98</v>
      </c>
      <c r="F44" s="75">
        <v>56</v>
      </c>
      <c r="G44" s="75">
        <v>20</v>
      </c>
      <c r="H44" s="75">
        <v>7</v>
      </c>
      <c r="I44" s="92">
        <v>8</v>
      </c>
      <c r="J44" s="119">
        <f>(E44*1+F44*2+G44*3+H44*4+I44*5)/(E44+F44+G44+H44+I44)</f>
        <v>1.7883597883597884</v>
      </c>
    </row>
    <row r="45" spans="3:10" ht="15" customHeight="1" x14ac:dyDescent="0.25">
      <c r="C45" s="137"/>
      <c r="D45" s="81">
        <v>0.19</v>
      </c>
      <c r="E45" s="83">
        <v>0.52</v>
      </c>
      <c r="F45" s="82">
        <v>0.3</v>
      </c>
      <c r="G45" s="82">
        <v>0.11</v>
      </c>
      <c r="H45" s="82">
        <v>0.04</v>
      </c>
      <c r="I45" s="93">
        <v>0.04</v>
      </c>
      <c r="J45" s="118"/>
    </row>
    <row r="46" spans="3:10" ht="15" customHeight="1" x14ac:dyDescent="0.25">
      <c r="C46" s="137" t="s">
        <v>69</v>
      </c>
      <c r="D46" s="73">
        <v>166</v>
      </c>
      <c r="E46" s="74">
        <v>102</v>
      </c>
      <c r="F46" s="75">
        <v>42</v>
      </c>
      <c r="G46" s="75">
        <v>14</v>
      </c>
      <c r="H46" s="75">
        <v>2</v>
      </c>
      <c r="I46" s="92">
        <v>6</v>
      </c>
      <c r="J46" s="119">
        <f>(E46*1+F46*2+G46*3+H46*4+I46*5)/(E46+F46+G46+H46+I46)</f>
        <v>1.6024096385542168</v>
      </c>
    </row>
    <row r="47" spans="3:10" ht="15" customHeight="1" x14ac:dyDescent="0.25">
      <c r="C47" s="137"/>
      <c r="D47" s="81">
        <v>0.17</v>
      </c>
      <c r="E47" s="83">
        <v>0.62</v>
      </c>
      <c r="F47" s="82">
        <v>0.25</v>
      </c>
      <c r="G47" s="82">
        <v>0.08</v>
      </c>
      <c r="H47" s="82">
        <v>0.01</v>
      </c>
      <c r="I47" s="93">
        <v>0.04</v>
      </c>
      <c r="J47" s="130"/>
    </row>
    <row r="48" spans="3:10" ht="15" customHeight="1" x14ac:dyDescent="0.25">
      <c r="C48" s="137" t="s">
        <v>70</v>
      </c>
      <c r="D48" s="73">
        <v>142</v>
      </c>
      <c r="E48" s="74">
        <v>91</v>
      </c>
      <c r="F48" s="75">
        <v>35</v>
      </c>
      <c r="G48" s="75">
        <v>9</v>
      </c>
      <c r="H48" s="75">
        <v>5</v>
      </c>
      <c r="I48" s="92">
        <v>3</v>
      </c>
      <c r="J48" s="119">
        <f>(E48*1+F48*2+G48*3+H48*4+I48*5)/(E48+F48+G48+H48+I48)</f>
        <v>1.5594405594405594</v>
      </c>
    </row>
    <row r="49" spans="3:10" ht="15" customHeight="1" x14ac:dyDescent="0.25">
      <c r="C49" s="137"/>
      <c r="D49" s="81">
        <v>0.14000000000000001</v>
      </c>
      <c r="E49" s="83">
        <v>0.64</v>
      </c>
      <c r="F49" s="82">
        <v>0.24</v>
      </c>
      <c r="G49" s="82">
        <v>0.06</v>
      </c>
      <c r="H49" s="82">
        <v>0.03</v>
      </c>
      <c r="I49" s="93">
        <v>0.02</v>
      </c>
      <c r="J49" s="118"/>
    </row>
    <row r="50" spans="3:10" ht="15" customHeight="1" x14ac:dyDescent="0.25">
      <c r="C50" s="137" t="s">
        <v>71</v>
      </c>
      <c r="D50" s="73">
        <v>63</v>
      </c>
      <c r="E50" s="74">
        <v>37</v>
      </c>
      <c r="F50" s="75">
        <v>13</v>
      </c>
      <c r="G50" s="75">
        <v>11</v>
      </c>
      <c r="H50" s="75">
        <v>0</v>
      </c>
      <c r="I50" s="92">
        <v>1</v>
      </c>
      <c r="J50" s="119">
        <f>(E50*1+F50*2+G50*3+H50*4+I50*5)/(E50+F50+G50+H50+I50)</f>
        <v>1.6290322580645162</v>
      </c>
    </row>
    <row r="51" spans="3:10" ht="15" customHeight="1" x14ac:dyDescent="0.25">
      <c r="C51" s="137"/>
      <c r="D51" s="81">
        <v>0.06</v>
      </c>
      <c r="E51" s="83">
        <v>0.6</v>
      </c>
      <c r="F51" s="82">
        <v>0.21</v>
      </c>
      <c r="G51" s="82">
        <v>0.18</v>
      </c>
      <c r="H51" s="82">
        <v>0</v>
      </c>
      <c r="I51" s="93">
        <v>0.02</v>
      </c>
      <c r="J51" s="130"/>
    </row>
    <row r="52" spans="3:10" ht="15" customHeight="1" x14ac:dyDescent="0.25">
      <c r="C52" s="137" t="s">
        <v>72</v>
      </c>
      <c r="D52" s="73">
        <v>64</v>
      </c>
      <c r="E52" s="74">
        <v>26</v>
      </c>
      <c r="F52" s="75">
        <v>21</v>
      </c>
      <c r="G52" s="75">
        <v>8</v>
      </c>
      <c r="H52" s="75">
        <v>5</v>
      </c>
      <c r="I52" s="92">
        <v>3</v>
      </c>
      <c r="J52" s="119">
        <f>(E52*1+F52*2+G52*3+H52*4+I52*5)/(E52+F52+G52+H52+I52)</f>
        <v>2.0158730158730158</v>
      </c>
    </row>
    <row r="53" spans="3:10" ht="15" customHeight="1" x14ac:dyDescent="0.25">
      <c r="C53" s="137"/>
      <c r="D53" s="81">
        <v>0.06</v>
      </c>
      <c r="E53" s="83">
        <v>0.41</v>
      </c>
      <c r="F53" s="82">
        <v>0.33</v>
      </c>
      <c r="G53" s="82">
        <v>0.13</v>
      </c>
      <c r="H53" s="82">
        <v>0.08</v>
      </c>
      <c r="I53" s="93">
        <v>0.05</v>
      </c>
      <c r="J53" s="118"/>
    </row>
    <row r="54" spans="3:10" ht="15" customHeight="1" x14ac:dyDescent="0.25">
      <c r="C54" s="137" t="s">
        <v>73</v>
      </c>
      <c r="D54" s="73">
        <v>85</v>
      </c>
      <c r="E54" s="74">
        <v>43</v>
      </c>
      <c r="F54" s="75">
        <v>26</v>
      </c>
      <c r="G54" s="75">
        <v>7</v>
      </c>
      <c r="H54" s="75">
        <v>3</v>
      </c>
      <c r="I54" s="92">
        <v>6</v>
      </c>
      <c r="J54" s="119">
        <f>(E54*1+F54*2+G54*3+H54*4+I54*5)/(E54+F54+G54+H54+I54)</f>
        <v>1.8588235294117648</v>
      </c>
    </row>
    <row r="55" spans="3:10" ht="15" customHeight="1" x14ac:dyDescent="0.25">
      <c r="C55" s="137"/>
      <c r="D55" s="81">
        <v>0.09</v>
      </c>
      <c r="E55" s="83">
        <v>0.51</v>
      </c>
      <c r="F55" s="82">
        <v>0.31</v>
      </c>
      <c r="G55" s="82">
        <v>0.08</v>
      </c>
      <c r="H55" s="82">
        <v>0.04</v>
      </c>
      <c r="I55" s="93">
        <v>7.0000000000000007E-2</v>
      </c>
      <c r="J55" s="130"/>
    </row>
    <row r="56" spans="3:10" ht="15" customHeight="1" x14ac:dyDescent="0.25">
      <c r="C56" s="137" t="s">
        <v>74</v>
      </c>
      <c r="D56" s="73">
        <v>44</v>
      </c>
      <c r="E56" s="74">
        <v>20</v>
      </c>
      <c r="F56" s="75">
        <v>12</v>
      </c>
      <c r="G56" s="75">
        <v>9</v>
      </c>
      <c r="H56" s="75">
        <v>2</v>
      </c>
      <c r="I56" s="92">
        <v>0</v>
      </c>
      <c r="J56" s="119">
        <f>(E56*1+F56*2+G56*3+H56*4+I56*5)/(E56+F56+G56+H56+I56)</f>
        <v>1.8372093023255813</v>
      </c>
    </row>
    <row r="57" spans="3:10" ht="15" customHeight="1" x14ac:dyDescent="0.25">
      <c r="C57" s="137"/>
      <c r="D57" s="81">
        <v>0.04</v>
      </c>
      <c r="E57" s="83">
        <v>0.47</v>
      </c>
      <c r="F57" s="82">
        <v>0.28000000000000003</v>
      </c>
      <c r="G57" s="82">
        <v>0.21</v>
      </c>
      <c r="H57" s="82">
        <v>0.05</v>
      </c>
      <c r="I57" s="93">
        <v>0</v>
      </c>
      <c r="J57" s="130"/>
    </row>
    <row r="58" spans="3:10" ht="15" customHeight="1" x14ac:dyDescent="0.25">
      <c r="C58" s="137" t="s">
        <v>75</v>
      </c>
      <c r="D58" s="73">
        <v>34</v>
      </c>
      <c r="E58" s="74">
        <v>18</v>
      </c>
      <c r="F58" s="75">
        <v>6</v>
      </c>
      <c r="G58" s="75">
        <v>3</v>
      </c>
      <c r="H58" s="75">
        <v>2</v>
      </c>
      <c r="I58" s="92">
        <v>4</v>
      </c>
      <c r="J58" s="119">
        <f>(E58*1+F58*2+G58*3+H58*4+I58*5)/(E58+F58+G58+H58+I58)</f>
        <v>2.0303030303030303</v>
      </c>
    </row>
    <row r="59" spans="3:10" ht="15" customHeight="1" thickBot="1" x14ac:dyDescent="0.3">
      <c r="C59" s="141"/>
      <c r="D59" s="81">
        <v>0.03</v>
      </c>
      <c r="E59" s="83">
        <v>0.55000000000000004</v>
      </c>
      <c r="F59" s="82">
        <v>0.18</v>
      </c>
      <c r="G59" s="82">
        <v>0.09</v>
      </c>
      <c r="H59" s="82">
        <v>0.06</v>
      </c>
      <c r="I59" s="93">
        <v>0.12</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360</v>
      </c>
      <c r="F61" s="75">
        <v>167</v>
      </c>
      <c r="G61" s="75">
        <v>69</v>
      </c>
      <c r="H61" s="75">
        <v>26</v>
      </c>
      <c r="I61" s="92">
        <v>30</v>
      </c>
      <c r="J61" s="119">
        <f>(E61*1+F61*2+G61*3+H61*4+I61*5)/(E61+F61+G61+H61+I61)</f>
        <v>1.7714723926380369</v>
      </c>
    </row>
    <row r="62" spans="3:10" ht="15" customHeight="1" x14ac:dyDescent="0.25">
      <c r="C62" s="137"/>
      <c r="D62" s="81">
        <v>0.65</v>
      </c>
      <c r="E62" s="83">
        <v>0.55000000000000004</v>
      </c>
      <c r="F62" s="82">
        <v>0.26</v>
      </c>
      <c r="G62" s="82">
        <v>0.11</v>
      </c>
      <c r="H62" s="82">
        <v>0.04</v>
      </c>
      <c r="I62" s="93">
        <v>0.05</v>
      </c>
      <c r="J62" s="130"/>
    </row>
    <row r="63" spans="3:10" ht="15" customHeight="1" x14ac:dyDescent="0.25">
      <c r="C63" s="137" t="s">
        <v>78</v>
      </c>
      <c r="D63" s="73">
        <v>126</v>
      </c>
      <c r="E63" s="74">
        <v>65</v>
      </c>
      <c r="F63" s="75">
        <v>39</v>
      </c>
      <c r="G63" s="75">
        <v>14</v>
      </c>
      <c r="H63" s="75">
        <v>5</v>
      </c>
      <c r="I63" s="92">
        <v>3</v>
      </c>
      <c r="J63" s="119">
        <f>(E63*1+F63*2+G63*3+H63*4+I63*5)/(E63+F63+G63+H63+I63)</f>
        <v>1.746031746031746</v>
      </c>
    </row>
    <row r="64" spans="3:10" ht="15" customHeight="1" x14ac:dyDescent="0.25">
      <c r="C64" s="137"/>
      <c r="D64" s="81">
        <v>0.13</v>
      </c>
      <c r="E64" s="83">
        <v>0.52</v>
      </c>
      <c r="F64" s="82">
        <v>0.31</v>
      </c>
      <c r="G64" s="82">
        <v>0.11</v>
      </c>
      <c r="H64" s="82">
        <v>0.04</v>
      </c>
      <c r="I64" s="93">
        <v>0.02</v>
      </c>
      <c r="J64" s="130"/>
    </row>
    <row r="65" spans="3:10" ht="15" customHeight="1" x14ac:dyDescent="0.25">
      <c r="C65" s="137" t="s">
        <v>79</v>
      </c>
      <c r="D65" s="73">
        <v>222</v>
      </c>
      <c r="E65" s="74">
        <v>131</v>
      </c>
      <c r="F65" s="75">
        <v>64</v>
      </c>
      <c r="G65" s="75">
        <v>18</v>
      </c>
      <c r="H65" s="75">
        <v>1</v>
      </c>
      <c r="I65" s="92">
        <v>8</v>
      </c>
      <c r="J65" s="119">
        <f>(E65*1+F65*2+G65*3+H65*4+I65*5)/(E65+F65+G65+H65+I65)</f>
        <v>1.6081081081081081</v>
      </c>
    </row>
    <row r="66" spans="3:10" ht="15" customHeight="1" thickBot="1" x14ac:dyDescent="0.3">
      <c r="C66" s="141"/>
      <c r="D66" s="77">
        <v>0.22</v>
      </c>
      <c r="E66" s="98">
        <v>0.59</v>
      </c>
      <c r="F66" s="99">
        <v>0.28999999999999998</v>
      </c>
      <c r="G66" s="99">
        <v>0.08</v>
      </c>
      <c r="H66" s="99">
        <v>0</v>
      </c>
      <c r="I66" s="100">
        <v>0.04</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C5199-FC2C-4639-BA19-C63195305F62}">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92</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404</v>
      </c>
      <c r="F6" s="76">
        <v>284</v>
      </c>
      <c r="G6" s="76">
        <v>183</v>
      </c>
      <c r="H6" s="76">
        <v>61</v>
      </c>
      <c r="I6" s="90">
        <v>68</v>
      </c>
      <c r="J6" s="133">
        <f>(E6*1+F6*2+G6*3+H6*4+I6*5)/(E6+F6+G6+H6+I6)</f>
        <v>2.105</v>
      </c>
    </row>
    <row r="7" spans="3:10" ht="15.75" thickBot="1" x14ac:dyDescent="0.3">
      <c r="C7" s="146"/>
      <c r="D7" s="77">
        <v>1</v>
      </c>
      <c r="E7" s="79">
        <v>0.4</v>
      </c>
      <c r="F7" s="80">
        <v>0.28000000000000003</v>
      </c>
      <c r="G7" s="80">
        <v>0.18</v>
      </c>
      <c r="H7" s="80">
        <v>0.06</v>
      </c>
      <c r="I7" s="91">
        <v>7.0000000000000007E-2</v>
      </c>
      <c r="J7" s="132"/>
    </row>
    <row r="8" spans="3:10" ht="15" customHeight="1" x14ac:dyDescent="0.25">
      <c r="C8" s="142" t="s">
        <v>50</v>
      </c>
      <c r="D8" s="143"/>
      <c r="E8" s="143"/>
      <c r="F8" s="143"/>
      <c r="G8" s="143"/>
      <c r="H8" s="143"/>
      <c r="I8" s="144"/>
      <c r="J8" s="118"/>
    </row>
    <row r="9" spans="3:10" ht="15" customHeight="1" x14ac:dyDescent="0.25">
      <c r="C9" s="137" t="s">
        <v>14</v>
      </c>
      <c r="D9" s="73">
        <v>488</v>
      </c>
      <c r="E9" s="74">
        <v>199</v>
      </c>
      <c r="F9" s="75">
        <v>147</v>
      </c>
      <c r="G9" s="75">
        <v>85</v>
      </c>
      <c r="H9" s="75">
        <v>24</v>
      </c>
      <c r="I9" s="92">
        <v>33</v>
      </c>
      <c r="J9" s="119">
        <f>(E9*1+F9*2+G9*3+H9*4+I9*5)/(E9+F9+G9+H9+I9)</f>
        <v>2.067622950819672</v>
      </c>
    </row>
    <row r="10" spans="3:10" ht="15" customHeight="1" x14ac:dyDescent="0.25">
      <c r="C10" s="137"/>
      <c r="D10" s="81">
        <v>0.49</v>
      </c>
      <c r="E10" s="83">
        <v>0.41</v>
      </c>
      <c r="F10" s="82">
        <v>0.3</v>
      </c>
      <c r="G10" s="82">
        <v>0.17</v>
      </c>
      <c r="H10" s="82">
        <v>0.05</v>
      </c>
      <c r="I10" s="93">
        <v>7.0000000000000007E-2</v>
      </c>
      <c r="J10" s="130"/>
    </row>
    <row r="11" spans="3:10" ht="15" customHeight="1" x14ac:dyDescent="0.25">
      <c r="C11" s="137" t="s">
        <v>15</v>
      </c>
      <c r="D11" s="73">
        <v>512</v>
      </c>
      <c r="E11" s="74">
        <v>206</v>
      </c>
      <c r="F11" s="75">
        <v>137</v>
      </c>
      <c r="G11" s="75">
        <v>97</v>
      </c>
      <c r="H11" s="75">
        <v>37</v>
      </c>
      <c r="I11" s="92">
        <v>35</v>
      </c>
      <c r="J11" s="119">
        <f>(E11*1+F11*2+G11*3+H11*4+I11*5)/(E11+F11+G11+H11+I11)</f>
        <v>2.13671875</v>
      </c>
    </row>
    <row r="12" spans="3:10" ht="15" customHeight="1" thickBot="1" x14ac:dyDescent="0.3">
      <c r="C12" s="141"/>
      <c r="D12" s="81">
        <v>0.51</v>
      </c>
      <c r="E12" s="83">
        <v>0.4</v>
      </c>
      <c r="F12" s="82">
        <v>0.27</v>
      </c>
      <c r="G12" s="82">
        <v>0.19</v>
      </c>
      <c r="H12" s="82">
        <v>7.0000000000000007E-2</v>
      </c>
      <c r="I12" s="93">
        <v>7.0000000000000007E-2</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101">
        <v>10</v>
      </c>
      <c r="F14" s="75">
        <v>18</v>
      </c>
      <c r="G14" s="75">
        <v>15</v>
      </c>
      <c r="H14" s="84">
        <v>11</v>
      </c>
      <c r="I14" s="92">
        <v>4</v>
      </c>
      <c r="J14" s="119">
        <f>(E14*1+F14*2+G14*3+H14*4+I14*5)/(E14+F14+G14+H14+I14)</f>
        <v>2.6724137931034484</v>
      </c>
    </row>
    <row r="15" spans="3:10" ht="15" customHeight="1" x14ac:dyDescent="0.25">
      <c r="C15" s="137"/>
      <c r="D15" s="81">
        <v>0.06</v>
      </c>
      <c r="E15" s="102">
        <v>0.17</v>
      </c>
      <c r="F15" s="82">
        <v>0.31</v>
      </c>
      <c r="G15" s="82">
        <v>0.26</v>
      </c>
      <c r="H15" s="85">
        <v>0.19</v>
      </c>
      <c r="I15" s="93">
        <v>7.0000000000000007E-2</v>
      </c>
      <c r="J15" s="130"/>
    </row>
    <row r="16" spans="3:10" ht="15" customHeight="1" x14ac:dyDescent="0.25">
      <c r="C16" s="137" t="s">
        <v>53</v>
      </c>
      <c r="D16" s="73">
        <v>150</v>
      </c>
      <c r="E16" s="101">
        <v>44</v>
      </c>
      <c r="F16" s="75">
        <v>50</v>
      </c>
      <c r="G16" s="75">
        <v>33</v>
      </c>
      <c r="H16" s="75">
        <v>10</v>
      </c>
      <c r="I16" s="92">
        <v>14</v>
      </c>
      <c r="J16" s="119">
        <f>(E16*1+F16*2+G16*3+H16*4+I16*5)/(E16+F16+G16+H16+I16)</f>
        <v>2.3377483443708611</v>
      </c>
    </row>
    <row r="17" spans="3:10" ht="15" customHeight="1" x14ac:dyDescent="0.25">
      <c r="C17" s="137"/>
      <c r="D17" s="81">
        <v>0.15</v>
      </c>
      <c r="E17" s="102">
        <v>0.28999999999999998</v>
      </c>
      <c r="F17" s="82">
        <v>0.33</v>
      </c>
      <c r="G17" s="82">
        <v>0.22</v>
      </c>
      <c r="H17" s="82">
        <v>7.0000000000000007E-2</v>
      </c>
      <c r="I17" s="93">
        <v>0.09</v>
      </c>
      <c r="J17" s="118"/>
    </row>
    <row r="18" spans="3:10" ht="15" customHeight="1" x14ac:dyDescent="0.25">
      <c r="C18" s="137" t="s">
        <v>54</v>
      </c>
      <c r="D18" s="73">
        <v>159</v>
      </c>
      <c r="E18" s="101">
        <v>52</v>
      </c>
      <c r="F18" s="75">
        <v>48</v>
      </c>
      <c r="G18" s="75">
        <v>37</v>
      </c>
      <c r="H18" s="75">
        <v>11</v>
      </c>
      <c r="I18" s="92">
        <v>11</v>
      </c>
      <c r="J18" s="119">
        <f>(E18*1+F18*2+G18*3+H18*4+I18*5)/(E18+F18+G18+H18+I18)</f>
        <v>2.2515723270440251</v>
      </c>
    </row>
    <row r="19" spans="3:10" ht="15" customHeight="1" x14ac:dyDescent="0.25">
      <c r="C19" s="137"/>
      <c r="D19" s="81">
        <v>0.16</v>
      </c>
      <c r="E19" s="102">
        <v>0.33</v>
      </c>
      <c r="F19" s="82">
        <v>0.3</v>
      </c>
      <c r="G19" s="82">
        <v>0.23</v>
      </c>
      <c r="H19" s="82">
        <v>7.0000000000000007E-2</v>
      </c>
      <c r="I19" s="93">
        <v>7.0000000000000007E-2</v>
      </c>
      <c r="J19" s="130"/>
    </row>
    <row r="20" spans="3:10" ht="15" customHeight="1" x14ac:dyDescent="0.25">
      <c r="C20" s="137" t="s">
        <v>55</v>
      </c>
      <c r="D20" s="73">
        <v>160</v>
      </c>
      <c r="E20" s="74">
        <v>63</v>
      </c>
      <c r="F20" s="75">
        <v>43</v>
      </c>
      <c r="G20" s="75">
        <v>31</v>
      </c>
      <c r="H20" s="75">
        <v>9</v>
      </c>
      <c r="I20" s="92">
        <v>14</v>
      </c>
      <c r="J20" s="119">
        <f>(E20*1+F20*2+G20*3+H20*4+I20*5)/(E20+F20+G20+H20+I20)</f>
        <v>2.1749999999999998</v>
      </c>
    </row>
    <row r="21" spans="3:10" ht="15" customHeight="1" x14ac:dyDescent="0.25">
      <c r="C21" s="137"/>
      <c r="D21" s="81">
        <v>0.16</v>
      </c>
      <c r="E21" s="83">
        <v>0.39</v>
      </c>
      <c r="F21" s="82">
        <v>0.27</v>
      </c>
      <c r="G21" s="82">
        <v>0.19</v>
      </c>
      <c r="H21" s="82">
        <v>0.06</v>
      </c>
      <c r="I21" s="93">
        <v>0.09</v>
      </c>
      <c r="J21" s="118"/>
    </row>
    <row r="22" spans="3:10" ht="15" customHeight="1" x14ac:dyDescent="0.25">
      <c r="C22" s="137" t="s">
        <v>56</v>
      </c>
      <c r="D22" s="73">
        <v>182</v>
      </c>
      <c r="E22" s="86">
        <v>90</v>
      </c>
      <c r="F22" s="75">
        <v>49</v>
      </c>
      <c r="G22" s="75">
        <v>27</v>
      </c>
      <c r="H22" s="88">
        <v>5</v>
      </c>
      <c r="I22" s="92">
        <v>11</v>
      </c>
      <c r="J22" s="119">
        <f>(E22*1+F22*2+G22*3+H22*4+I22*5)/(E22+F22+G22+H22+I22)</f>
        <v>1.8901098901098901</v>
      </c>
    </row>
    <row r="23" spans="3:10" ht="15" customHeight="1" x14ac:dyDescent="0.25">
      <c r="C23" s="137"/>
      <c r="D23" s="81">
        <v>0.18</v>
      </c>
      <c r="E23" s="87">
        <v>0.49</v>
      </c>
      <c r="F23" s="82">
        <v>0.27</v>
      </c>
      <c r="G23" s="82">
        <v>0.15</v>
      </c>
      <c r="H23" s="89">
        <v>0.03</v>
      </c>
      <c r="I23" s="93">
        <v>0.06</v>
      </c>
      <c r="J23" s="130"/>
    </row>
    <row r="24" spans="3:10" ht="15" customHeight="1" x14ac:dyDescent="0.25">
      <c r="C24" s="137" t="s">
        <v>57</v>
      </c>
      <c r="D24" s="73">
        <v>131</v>
      </c>
      <c r="E24" s="74">
        <v>62</v>
      </c>
      <c r="F24" s="75">
        <v>36</v>
      </c>
      <c r="G24" s="75">
        <v>20</v>
      </c>
      <c r="H24" s="75">
        <v>5</v>
      </c>
      <c r="I24" s="92">
        <v>8</v>
      </c>
      <c r="J24" s="119">
        <f>(E24*1+F24*2+G24*3+H24*4+I24*5)/(E24+F24+G24+H24+I24)</f>
        <v>1.9389312977099236</v>
      </c>
    </row>
    <row r="25" spans="3:10" ht="15" customHeight="1" x14ac:dyDescent="0.25">
      <c r="C25" s="137"/>
      <c r="D25" s="81">
        <v>0.13</v>
      </c>
      <c r="E25" s="83">
        <v>0.48</v>
      </c>
      <c r="F25" s="82">
        <v>0.27</v>
      </c>
      <c r="G25" s="82">
        <v>0.15</v>
      </c>
      <c r="H25" s="82">
        <v>0.04</v>
      </c>
      <c r="I25" s="93">
        <v>0.06</v>
      </c>
      <c r="J25" s="130"/>
    </row>
    <row r="26" spans="3:10" ht="15" customHeight="1" x14ac:dyDescent="0.25">
      <c r="C26" s="137" t="s">
        <v>58</v>
      </c>
      <c r="D26" s="73">
        <v>161</v>
      </c>
      <c r="E26" s="86">
        <v>84</v>
      </c>
      <c r="F26" s="75">
        <v>41</v>
      </c>
      <c r="G26" s="88">
        <v>20</v>
      </c>
      <c r="H26" s="75">
        <v>10</v>
      </c>
      <c r="I26" s="92">
        <v>6</v>
      </c>
      <c r="J26" s="119">
        <f>(E26*1+F26*2+G26*3+H26*4+I26*5)/(E26+F26+G26+H26+I26)</f>
        <v>1.8385093167701863</v>
      </c>
    </row>
    <row r="27" spans="3:10" ht="15" customHeight="1" thickBot="1" x14ac:dyDescent="0.3">
      <c r="C27" s="141"/>
      <c r="D27" s="81">
        <v>0.16</v>
      </c>
      <c r="E27" s="87">
        <v>0.52</v>
      </c>
      <c r="F27" s="82">
        <v>0.25</v>
      </c>
      <c r="G27" s="89">
        <v>0.13</v>
      </c>
      <c r="H27" s="82">
        <v>0.06</v>
      </c>
      <c r="I27" s="93">
        <v>0.04</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4</v>
      </c>
      <c r="F29" s="75">
        <v>0</v>
      </c>
      <c r="G29" s="75">
        <v>1</v>
      </c>
      <c r="H29" s="75">
        <v>1</v>
      </c>
      <c r="I29" s="92">
        <v>0</v>
      </c>
      <c r="J29" s="119">
        <f>(E29*1+F29*2+G29*3+H29*4+I29*5)/(E29+F29+G29+H29+I29)</f>
        <v>1.8333333333333333</v>
      </c>
    </row>
    <row r="30" spans="3:10" ht="15" customHeight="1" x14ac:dyDescent="0.25">
      <c r="C30" s="137"/>
      <c r="D30" s="81">
        <v>0.01</v>
      </c>
      <c r="E30" s="83">
        <v>0.67</v>
      </c>
      <c r="F30" s="82">
        <v>0</v>
      </c>
      <c r="G30" s="82">
        <v>0.16</v>
      </c>
      <c r="H30" s="82">
        <v>0.17</v>
      </c>
      <c r="I30" s="93">
        <v>0</v>
      </c>
      <c r="J30" s="130"/>
    </row>
    <row r="31" spans="3:10" ht="15" customHeight="1" x14ac:dyDescent="0.25">
      <c r="C31" s="137" t="s">
        <v>61</v>
      </c>
      <c r="D31" s="73">
        <v>472</v>
      </c>
      <c r="E31" s="74">
        <v>191</v>
      </c>
      <c r="F31" s="75">
        <v>125</v>
      </c>
      <c r="G31" s="75">
        <v>100</v>
      </c>
      <c r="H31" s="75">
        <v>28</v>
      </c>
      <c r="I31" s="92">
        <v>29</v>
      </c>
      <c r="J31" s="119">
        <f>(E31*1+F31*2+G31*3+H31*4+I31*5)/(E31+F31+G31+H31+I31)</f>
        <v>2.109936575052854</v>
      </c>
    </row>
    <row r="32" spans="3:10" ht="15" customHeight="1" x14ac:dyDescent="0.25">
      <c r="C32" s="137"/>
      <c r="D32" s="81">
        <v>0.47</v>
      </c>
      <c r="E32" s="83">
        <v>0.41</v>
      </c>
      <c r="F32" s="82">
        <v>0.26</v>
      </c>
      <c r="G32" s="82">
        <v>0.21</v>
      </c>
      <c r="H32" s="82">
        <v>0.06</v>
      </c>
      <c r="I32" s="93">
        <v>0.06</v>
      </c>
      <c r="J32" s="118"/>
    </row>
    <row r="33" spans="3:10" ht="15" customHeight="1" x14ac:dyDescent="0.25">
      <c r="C33" s="137" t="s">
        <v>62</v>
      </c>
      <c r="D33" s="73">
        <v>237</v>
      </c>
      <c r="E33" s="74">
        <v>105</v>
      </c>
      <c r="F33" s="75">
        <v>72</v>
      </c>
      <c r="G33" s="75">
        <v>33</v>
      </c>
      <c r="H33" s="75">
        <v>8</v>
      </c>
      <c r="I33" s="92">
        <v>19</v>
      </c>
      <c r="J33" s="119">
        <f>(E33*1+F33*2+G33*3+H33*4+I33*5)/(E33+F33+G33+H33+I33)</f>
        <v>2.0042194092827006</v>
      </c>
    </row>
    <row r="34" spans="3:10" ht="15" customHeight="1" x14ac:dyDescent="0.25">
      <c r="C34" s="137"/>
      <c r="D34" s="81">
        <v>0.24</v>
      </c>
      <c r="E34" s="83">
        <v>0.44</v>
      </c>
      <c r="F34" s="82">
        <v>0.3</v>
      </c>
      <c r="G34" s="82">
        <v>0.14000000000000001</v>
      </c>
      <c r="H34" s="82">
        <v>0.03</v>
      </c>
      <c r="I34" s="93">
        <v>0.08</v>
      </c>
      <c r="J34" s="130"/>
    </row>
    <row r="35" spans="3:10" ht="15" customHeight="1" x14ac:dyDescent="0.25">
      <c r="C35" s="137" t="s">
        <v>63</v>
      </c>
      <c r="D35" s="73">
        <v>144</v>
      </c>
      <c r="E35" s="74">
        <v>44</v>
      </c>
      <c r="F35" s="75">
        <v>47</v>
      </c>
      <c r="G35" s="75">
        <v>29</v>
      </c>
      <c r="H35" s="75">
        <v>11</v>
      </c>
      <c r="I35" s="92">
        <v>14</v>
      </c>
      <c r="J35" s="119">
        <f>(E35*1+F35*2+G35*3+H35*4+I35*5)/(E35+F35+G35+H35+I35)</f>
        <v>2.3379310344827586</v>
      </c>
    </row>
    <row r="36" spans="3:10" ht="15" customHeight="1" x14ac:dyDescent="0.25">
      <c r="C36" s="137"/>
      <c r="D36" s="81">
        <v>0.14000000000000001</v>
      </c>
      <c r="E36" s="83">
        <v>0.3</v>
      </c>
      <c r="F36" s="82">
        <v>0.32</v>
      </c>
      <c r="G36" s="82">
        <v>0.2</v>
      </c>
      <c r="H36" s="82">
        <v>0.08</v>
      </c>
      <c r="I36" s="93">
        <v>0.1</v>
      </c>
      <c r="J36" s="118"/>
    </row>
    <row r="37" spans="3:10" ht="15" customHeight="1" x14ac:dyDescent="0.25">
      <c r="C37" s="137" t="s">
        <v>64</v>
      </c>
      <c r="D37" s="73">
        <v>16</v>
      </c>
      <c r="E37" s="74">
        <v>5</v>
      </c>
      <c r="F37" s="75">
        <v>6</v>
      </c>
      <c r="G37" s="75">
        <v>3</v>
      </c>
      <c r="H37" s="75">
        <v>2</v>
      </c>
      <c r="I37" s="92">
        <v>0</v>
      </c>
      <c r="J37" s="119">
        <f>(E37*1+F37*2+G37*3+H37*4+I37*5)/(E37+F37+G37+H37+I37)</f>
        <v>2.125</v>
      </c>
    </row>
    <row r="38" spans="3:10" ht="15" customHeight="1" x14ac:dyDescent="0.25">
      <c r="C38" s="137"/>
      <c r="D38" s="81">
        <v>0.02</v>
      </c>
      <c r="E38" s="83">
        <v>0.31</v>
      </c>
      <c r="F38" s="82">
        <v>0.38</v>
      </c>
      <c r="G38" s="82">
        <v>0.19</v>
      </c>
      <c r="H38" s="82">
        <v>0.13</v>
      </c>
      <c r="I38" s="93">
        <v>0</v>
      </c>
      <c r="J38" s="130"/>
    </row>
    <row r="39" spans="3:10" ht="15" customHeight="1" x14ac:dyDescent="0.25">
      <c r="C39" s="137" t="s">
        <v>65</v>
      </c>
      <c r="D39" s="73">
        <v>124</v>
      </c>
      <c r="E39" s="74">
        <v>55</v>
      </c>
      <c r="F39" s="75">
        <v>35</v>
      </c>
      <c r="G39" s="75">
        <v>17</v>
      </c>
      <c r="H39" s="75">
        <v>11</v>
      </c>
      <c r="I39" s="92">
        <v>6</v>
      </c>
      <c r="J39" s="119">
        <f>(E39*1+F39*2+G39*3+H39*4+I39*5)/(E39+F39+G39+H39+I39)</f>
        <v>2.0161290322580645</v>
      </c>
    </row>
    <row r="40" spans="3:10" ht="15" customHeight="1" thickBot="1" x14ac:dyDescent="0.3">
      <c r="C40" s="141"/>
      <c r="D40" s="81">
        <v>0.12</v>
      </c>
      <c r="E40" s="83">
        <v>0.44</v>
      </c>
      <c r="F40" s="82">
        <v>0.28000000000000003</v>
      </c>
      <c r="G40" s="82">
        <v>0.14000000000000001</v>
      </c>
      <c r="H40" s="82">
        <v>0.09</v>
      </c>
      <c r="I40" s="93">
        <v>0.05</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84</v>
      </c>
      <c r="F42" s="75">
        <v>62</v>
      </c>
      <c r="G42" s="75">
        <v>41</v>
      </c>
      <c r="H42" s="75">
        <v>13</v>
      </c>
      <c r="I42" s="92">
        <v>13</v>
      </c>
      <c r="J42" s="119">
        <f>(E42*1+F42*2+G42*3+H42*4+I42*5)/(E42+F42+G42+H42+I42)</f>
        <v>2.103286384976526</v>
      </c>
    </row>
    <row r="43" spans="3:10" ht="15" customHeight="1" x14ac:dyDescent="0.25">
      <c r="C43" s="137"/>
      <c r="D43" s="81">
        <v>0.21</v>
      </c>
      <c r="E43" s="83">
        <v>0.39</v>
      </c>
      <c r="F43" s="82">
        <v>0.28999999999999998</v>
      </c>
      <c r="G43" s="82">
        <v>0.19</v>
      </c>
      <c r="H43" s="82">
        <v>0.06</v>
      </c>
      <c r="I43" s="93">
        <v>0.06</v>
      </c>
      <c r="J43" s="130"/>
    </row>
    <row r="44" spans="3:10" ht="15" customHeight="1" x14ac:dyDescent="0.25">
      <c r="C44" s="137" t="s">
        <v>68</v>
      </c>
      <c r="D44" s="73">
        <v>189</v>
      </c>
      <c r="E44" s="74">
        <v>77</v>
      </c>
      <c r="F44" s="75">
        <v>50</v>
      </c>
      <c r="G44" s="75">
        <v>35</v>
      </c>
      <c r="H44" s="75">
        <v>11</v>
      </c>
      <c r="I44" s="92">
        <v>16</v>
      </c>
      <c r="J44" s="119">
        <f>(E44*1+F44*2+G44*3+H44*4+I44*5)/(E44+F44+G44+H44+I44)</f>
        <v>2.1481481481481484</v>
      </c>
    </row>
    <row r="45" spans="3:10" ht="15" customHeight="1" x14ac:dyDescent="0.25">
      <c r="C45" s="137"/>
      <c r="D45" s="81">
        <v>0.19</v>
      </c>
      <c r="E45" s="83">
        <v>0.41</v>
      </c>
      <c r="F45" s="82">
        <v>0.26</v>
      </c>
      <c r="G45" s="82">
        <v>0.18</v>
      </c>
      <c r="H45" s="82">
        <v>0.06</v>
      </c>
      <c r="I45" s="93">
        <v>0.08</v>
      </c>
      <c r="J45" s="118"/>
    </row>
    <row r="46" spans="3:10" ht="15" customHeight="1" x14ac:dyDescent="0.25">
      <c r="C46" s="137" t="s">
        <v>69</v>
      </c>
      <c r="D46" s="73">
        <v>166</v>
      </c>
      <c r="E46" s="74">
        <v>72</v>
      </c>
      <c r="F46" s="75">
        <v>46</v>
      </c>
      <c r="G46" s="75">
        <v>32</v>
      </c>
      <c r="H46" s="75">
        <v>7</v>
      </c>
      <c r="I46" s="92">
        <v>9</v>
      </c>
      <c r="J46" s="119">
        <f>(E46*1+F46*2+G46*3+H46*4+I46*5)/(E46+F46+G46+H46+I46)</f>
        <v>2.0060240963855422</v>
      </c>
    </row>
    <row r="47" spans="3:10" ht="15" customHeight="1" x14ac:dyDescent="0.25">
      <c r="C47" s="137"/>
      <c r="D47" s="81">
        <v>0.17</v>
      </c>
      <c r="E47" s="83">
        <v>0.43</v>
      </c>
      <c r="F47" s="82">
        <v>0.28000000000000003</v>
      </c>
      <c r="G47" s="82">
        <v>0.19</v>
      </c>
      <c r="H47" s="82">
        <v>0.04</v>
      </c>
      <c r="I47" s="93">
        <v>0.05</v>
      </c>
      <c r="J47" s="130"/>
    </row>
    <row r="48" spans="3:10" ht="15" customHeight="1" x14ac:dyDescent="0.25">
      <c r="C48" s="137" t="s">
        <v>70</v>
      </c>
      <c r="D48" s="73">
        <v>142</v>
      </c>
      <c r="E48" s="86">
        <v>78</v>
      </c>
      <c r="F48" s="75">
        <v>35</v>
      </c>
      <c r="G48" s="75">
        <v>19</v>
      </c>
      <c r="H48" s="75">
        <v>6</v>
      </c>
      <c r="I48" s="92">
        <v>5</v>
      </c>
      <c r="J48" s="119">
        <f>(E48*1+F48*2+G48*3+H48*4+I48*5)/(E48+F48+G48+H48+I48)</f>
        <v>1.7762237762237763</v>
      </c>
    </row>
    <row r="49" spans="3:10" ht="15" customHeight="1" x14ac:dyDescent="0.25">
      <c r="C49" s="137"/>
      <c r="D49" s="81">
        <v>0.14000000000000001</v>
      </c>
      <c r="E49" s="87">
        <v>0.55000000000000004</v>
      </c>
      <c r="F49" s="82">
        <v>0.24</v>
      </c>
      <c r="G49" s="82">
        <v>0.13</v>
      </c>
      <c r="H49" s="82">
        <v>0.04</v>
      </c>
      <c r="I49" s="93">
        <v>0.04</v>
      </c>
      <c r="J49" s="118"/>
    </row>
    <row r="50" spans="3:10" ht="15" customHeight="1" x14ac:dyDescent="0.25">
      <c r="C50" s="137" t="s">
        <v>71</v>
      </c>
      <c r="D50" s="73">
        <v>63</v>
      </c>
      <c r="E50" s="74">
        <v>23</v>
      </c>
      <c r="F50" s="75">
        <v>17</v>
      </c>
      <c r="G50" s="75">
        <v>14</v>
      </c>
      <c r="H50" s="75">
        <v>5</v>
      </c>
      <c r="I50" s="92">
        <v>3</v>
      </c>
      <c r="J50" s="119">
        <f>(E50*1+F50*2+G50*3+H50*4+I50*5)/(E50+F50+G50+H50+I50)</f>
        <v>2.161290322580645</v>
      </c>
    </row>
    <row r="51" spans="3:10" ht="15" customHeight="1" x14ac:dyDescent="0.25">
      <c r="C51" s="137"/>
      <c r="D51" s="81">
        <v>0.06</v>
      </c>
      <c r="E51" s="83">
        <v>0.37</v>
      </c>
      <c r="F51" s="82">
        <v>0.27</v>
      </c>
      <c r="G51" s="82">
        <v>0.23</v>
      </c>
      <c r="H51" s="82">
        <v>0.08</v>
      </c>
      <c r="I51" s="93">
        <v>0.05</v>
      </c>
      <c r="J51" s="130"/>
    </row>
    <row r="52" spans="3:10" ht="15" customHeight="1" x14ac:dyDescent="0.25">
      <c r="C52" s="137" t="s">
        <v>72</v>
      </c>
      <c r="D52" s="73">
        <v>64</v>
      </c>
      <c r="E52" s="101">
        <v>16</v>
      </c>
      <c r="F52" s="75">
        <v>23</v>
      </c>
      <c r="G52" s="75">
        <v>11</v>
      </c>
      <c r="H52" s="75">
        <v>6</v>
      </c>
      <c r="I52" s="92">
        <v>7</v>
      </c>
      <c r="J52" s="119">
        <f>(E52*1+F52*2+G52*3+H52*4+I52*5)/(E52+F52+G52+H52+I52)</f>
        <v>2.4444444444444446</v>
      </c>
    </row>
    <row r="53" spans="3:10" ht="15" customHeight="1" x14ac:dyDescent="0.25">
      <c r="C53" s="137"/>
      <c r="D53" s="81">
        <v>0.06</v>
      </c>
      <c r="E53" s="102">
        <v>0.25</v>
      </c>
      <c r="F53" s="82">
        <v>0.37</v>
      </c>
      <c r="G53" s="82">
        <v>0.17</v>
      </c>
      <c r="H53" s="82">
        <v>0.1</v>
      </c>
      <c r="I53" s="93">
        <v>0.11</v>
      </c>
      <c r="J53" s="118"/>
    </row>
    <row r="54" spans="3:10" ht="15" customHeight="1" x14ac:dyDescent="0.25">
      <c r="C54" s="137" t="s">
        <v>73</v>
      </c>
      <c r="D54" s="73">
        <v>85</v>
      </c>
      <c r="E54" s="74">
        <v>32</v>
      </c>
      <c r="F54" s="75">
        <v>27</v>
      </c>
      <c r="G54" s="75">
        <v>12</v>
      </c>
      <c r="H54" s="75">
        <v>4</v>
      </c>
      <c r="I54" s="92">
        <v>10</v>
      </c>
      <c r="J54" s="119">
        <f>(E54*1+F54*2+G54*3+H54*4+I54*5)/(E54+F54+G54+H54+I54)</f>
        <v>2.2117647058823531</v>
      </c>
    </row>
    <row r="55" spans="3:10" ht="15" customHeight="1" x14ac:dyDescent="0.25">
      <c r="C55" s="137"/>
      <c r="D55" s="81">
        <v>0.09</v>
      </c>
      <c r="E55" s="83">
        <v>0.38</v>
      </c>
      <c r="F55" s="82">
        <v>0.32</v>
      </c>
      <c r="G55" s="82">
        <v>0.14000000000000001</v>
      </c>
      <c r="H55" s="82">
        <v>0.05</v>
      </c>
      <c r="I55" s="93">
        <v>0.12</v>
      </c>
      <c r="J55" s="130"/>
    </row>
    <row r="56" spans="3:10" ht="15" customHeight="1" x14ac:dyDescent="0.25">
      <c r="C56" s="137" t="s">
        <v>74</v>
      </c>
      <c r="D56" s="73">
        <v>44</v>
      </c>
      <c r="E56" s="101">
        <v>10</v>
      </c>
      <c r="F56" s="75">
        <v>12</v>
      </c>
      <c r="G56" s="84">
        <v>13</v>
      </c>
      <c r="H56" s="84">
        <v>7</v>
      </c>
      <c r="I56" s="92">
        <v>1</v>
      </c>
      <c r="J56" s="119">
        <f>(E56*1+F56*2+G56*3+H56*4+I56*5)/(E56+F56+G56+H56+I56)</f>
        <v>2.4651162790697674</v>
      </c>
    </row>
    <row r="57" spans="3:10" ht="15" customHeight="1" x14ac:dyDescent="0.25">
      <c r="C57" s="137"/>
      <c r="D57" s="81">
        <v>0.04</v>
      </c>
      <c r="E57" s="102">
        <v>0.23</v>
      </c>
      <c r="F57" s="82">
        <v>0.28000000000000003</v>
      </c>
      <c r="G57" s="85">
        <v>0.3</v>
      </c>
      <c r="H57" s="85">
        <v>0.16</v>
      </c>
      <c r="I57" s="93">
        <v>0.02</v>
      </c>
      <c r="J57" s="130"/>
    </row>
    <row r="58" spans="3:10" ht="15" customHeight="1" x14ac:dyDescent="0.25">
      <c r="C58" s="137" t="s">
        <v>75</v>
      </c>
      <c r="D58" s="73">
        <v>34</v>
      </c>
      <c r="E58" s="74">
        <v>11</v>
      </c>
      <c r="F58" s="75">
        <v>11</v>
      </c>
      <c r="G58" s="75">
        <v>5</v>
      </c>
      <c r="H58" s="75">
        <v>2</v>
      </c>
      <c r="I58" s="92">
        <v>4</v>
      </c>
      <c r="J58" s="119">
        <f>(E58*1+F58*2+G58*3+H58*4+I58*5)/(E58+F58+G58+H58+I58)</f>
        <v>2.3030303030303032</v>
      </c>
    </row>
    <row r="59" spans="3:10" ht="15" customHeight="1" thickBot="1" x14ac:dyDescent="0.3">
      <c r="C59" s="141"/>
      <c r="D59" s="81">
        <v>0.03</v>
      </c>
      <c r="E59" s="83">
        <v>0.33</v>
      </c>
      <c r="F59" s="82">
        <v>0.33</v>
      </c>
      <c r="G59" s="82">
        <v>0.15</v>
      </c>
      <c r="H59" s="82">
        <v>0.06</v>
      </c>
      <c r="I59" s="93">
        <v>0.12</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267</v>
      </c>
      <c r="F61" s="75">
        <v>177</v>
      </c>
      <c r="G61" s="75">
        <v>111</v>
      </c>
      <c r="H61" s="75">
        <v>44</v>
      </c>
      <c r="I61" s="92">
        <v>53</v>
      </c>
      <c r="J61" s="119">
        <f>(E61*1+F61*2+G61*3+H61*4+I61*5)/(E61+F61+G61+H61+I61)</f>
        <v>2.1395705521472395</v>
      </c>
    </row>
    <row r="62" spans="3:10" ht="15" customHeight="1" x14ac:dyDescent="0.25">
      <c r="C62" s="137"/>
      <c r="D62" s="81">
        <v>0.65</v>
      </c>
      <c r="E62" s="83">
        <v>0.41</v>
      </c>
      <c r="F62" s="82">
        <v>0.27</v>
      </c>
      <c r="G62" s="82">
        <v>0.17</v>
      </c>
      <c r="H62" s="82">
        <v>7.0000000000000007E-2</v>
      </c>
      <c r="I62" s="93">
        <v>0.08</v>
      </c>
      <c r="J62" s="130"/>
    </row>
    <row r="63" spans="3:10" ht="15" customHeight="1" x14ac:dyDescent="0.25">
      <c r="C63" s="137" t="s">
        <v>78</v>
      </c>
      <c r="D63" s="73">
        <v>126</v>
      </c>
      <c r="E63" s="74">
        <v>43</v>
      </c>
      <c r="F63" s="75">
        <v>39</v>
      </c>
      <c r="G63" s="75">
        <v>33</v>
      </c>
      <c r="H63" s="75">
        <v>6</v>
      </c>
      <c r="I63" s="92">
        <v>5</v>
      </c>
      <c r="J63" s="119">
        <f>(E63*1+F63*2+G63*3+H63*4+I63*5)/(E63+F63+G63+H63+I63)</f>
        <v>2.1349206349206349</v>
      </c>
    </row>
    <row r="64" spans="3:10" ht="15" customHeight="1" x14ac:dyDescent="0.25">
      <c r="C64" s="137"/>
      <c r="D64" s="81">
        <v>0.13</v>
      </c>
      <c r="E64" s="83">
        <v>0.34</v>
      </c>
      <c r="F64" s="82">
        <v>0.31</v>
      </c>
      <c r="G64" s="82">
        <v>0.26</v>
      </c>
      <c r="H64" s="82">
        <v>0.05</v>
      </c>
      <c r="I64" s="93">
        <v>0.04</v>
      </c>
      <c r="J64" s="130"/>
    </row>
    <row r="65" spans="3:10" ht="15" customHeight="1" x14ac:dyDescent="0.25">
      <c r="C65" s="137" t="s">
        <v>79</v>
      </c>
      <c r="D65" s="73">
        <v>222</v>
      </c>
      <c r="E65" s="74">
        <v>94</v>
      </c>
      <c r="F65" s="75">
        <v>68</v>
      </c>
      <c r="G65" s="75">
        <v>39</v>
      </c>
      <c r="H65" s="75">
        <v>11</v>
      </c>
      <c r="I65" s="92">
        <v>10</v>
      </c>
      <c r="J65" s="119">
        <f>(E65*1+F65*2+G65*3+H65*4+I65*5)/(E65+F65+G65+H65+I65)</f>
        <v>1.9864864864864864</v>
      </c>
    </row>
    <row r="66" spans="3:10" ht="15" customHeight="1" thickBot="1" x14ac:dyDescent="0.3">
      <c r="C66" s="141"/>
      <c r="D66" s="77">
        <v>0.22</v>
      </c>
      <c r="E66" s="98">
        <v>0.42</v>
      </c>
      <c r="F66" s="99">
        <v>0.31</v>
      </c>
      <c r="G66" s="99">
        <v>0.18</v>
      </c>
      <c r="H66" s="99">
        <v>0.05</v>
      </c>
      <c r="I66" s="100">
        <v>0.04</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FAFE-FE90-440D-9AF4-DC1C15B471C4}">
  <dimension ref="C1:K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4.7109375" customWidth="1"/>
    <col min="11" max="11" width="13.5703125" style="110" bestFit="1" customWidth="1"/>
  </cols>
  <sheetData>
    <row r="1" spans="3:11" ht="12.95" customHeight="1" x14ac:dyDescent="0.25"/>
    <row r="2" spans="3:11" ht="12.95" customHeight="1" x14ac:dyDescent="0.25">
      <c r="C2" s="126" t="s">
        <v>80</v>
      </c>
    </row>
    <row r="3" spans="3:11" ht="12.95" customHeight="1" thickBot="1" x14ac:dyDescent="0.3"/>
    <row r="4" spans="3:11" ht="42.95" customHeight="1" thickBot="1" x14ac:dyDescent="0.3">
      <c r="C4" s="138" t="s">
        <v>93</v>
      </c>
      <c r="D4" s="139"/>
      <c r="E4" s="139"/>
      <c r="F4" s="139"/>
      <c r="G4" s="139"/>
      <c r="H4" s="139"/>
      <c r="I4" s="139"/>
      <c r="J4" s="139"/>
      <c r="K4" s="140"/>
    </row>
    <row r="5" spans="3:11" ht="20.100000000000001" customHeight="1" thickBot="1" x14ac:dyDescent="0.3">
      <c r="C5" s="108"/>
      <c r="D5" s="73" t="s">
        <v>45</v>
      </c>
      <c r="E5" s="74" t="s">
        <v>86</v>
      </c>
      <c r="F5" s="109" t="s">
        <v>90</v>
      </c>
      <c r="G5" s="109" t="s">
        <v>89</v>
      </c>
      <c r="H5" s="109" t="s">
        <v>88</v>
      </c>
      <c r="I5" s="109" t="s">
        <v>87</v>
      </c>
      <c r="J5" s="92" t="s">
        <v>44</v>
      </c>
      <c r="K5" s="134" t="s">
        <v>47</v>
      </c>
    </row>
    <row r="6" spans="3:11" x14ac:dyDescent="0.25">
      <c r="C6" s="145" t="s">
        <v>0</v>
      </c>
      <c r="D6" s="122">
        <v>1000</v>
      </c>
      <c r="E6" s="78">
        <v>230</v>
      </c>
      <c r="F6" s="76">
        <v>206</v>
      </c>
      <c r="G6" s="76">
        <v>287</v>
      </c>
      <c r="H6" s="76">
        <v>103</v>
      </c>
      <c r="I6" s="76">
        <v>173</v>
      </c>
      <c r="J6" s="90">
        <v>1</v>
      </c>
      <c r="K6" s="133">
        <f>(E6*1+F6*2+G6*3+H6*4+I6*5)/(E6+F6+G6+H6+I6)</f>
        <v>2.7827827827827827</v>
      </c>
    </row>
    <row r="7" spans="3:11" ht="15.75" thickBot="1" x14ac:dyDescent="0.3">
      <c r="C7" s="146"/>
      <c r="D7" s="77">
        <v>1</v>
      </c>
      <c r="E7" s="79">
        <v>0.23</v>
      </c>
      <c r="F7" s="80">
        <v>0.21</v>
      </c>
      <c r="G7" s="80">
        <v>0.28999999999999998</v>
      </c>
      <c r="H7" s="80">
        <v>0.1</v>
      </c>
      <c r="I7" s="80">
        <v>0.17</v>
      </c>
      <c r="J7" s="91">
        <v>0</v>
      </c>
      <c r="K7" s="132"/>
    </row>
    <row r="8" spans="3:11" ht="15" customHeight="1" x14ac:dyDescent="0.25">
      <c r="C8" s="142" t="s">
        <v>50</v>
      </c>
      <c r="D8" s="143"/>
      <c r="E8" s="143"/>
      <c r="F8" s="143"/>
      <c r="G8" s="143"/>
      <c r="H8" s="143"/>
      <c r="I8" s="143"/>
      <c r="J8" s="144"/>
      <c r="K8" s="118"/>
    </row>
    <row r="9" spans="3:11" ht="15" customHeight="1" x14ac:dyDescent="0.25">
      <c r="C9" s="137" t="s">
        <v>14</v>
      </c>
      <c r="D9" s="73">
        <v>488</v>
      </c>
      <c r="E9" s="101">
        <v>97</v>
      </c>
      <c r="F9" s="75">
        <v>101</v>
      </c>
      <c r="G9" s="84">
        <v>159</v>
      </c>
      <c r="H9" s="75">
        <v>55</v>
      </c>
      <c r="I9" s="75">
        <v>77</v>
      </c>
      <c r="J9" s="92">
        <v>0</v>
      </c>
      <c r="K9" s="119">
        <f>(E9*1+F9*2+G9*3+H9*4+I9*5)/(E9+F9+G9+H9+I9)</f>
        <v>2.8241308793456033</v>
      </c>
    </row>
    <row r="10" spans="3:11" ht="15" customHeight="1" x14ac:dyDescent="0.25">
      <c r="C10" s="137"/>
      <c r="D10" s="81">
        <v>0.49</v>
      </c>
      <c r="E10" s="102">
        <v>0.2</v>
      </c>
      <c r="F10" s="82">
        <v>0.21</v>
      </c>
      <c r="G10" s="85">
        <v>0.33</v>
      </c>
      <c r="H10" s="82">
        <v>0.11</v>
      </c>
      <c r="I10" s="82">
        <v>0.16</v>
      </c>
      <c r="J10" s="93">
        <v>0</v>
      </c>
      <c r="K10" s="130"/>
    </row>
    <row r="11" spans="3:11" ht="15" customHeight="1" x14ac:dyDescent="0.25">
      <c r="C11" s="137" t="s">
        <v>15</v>
      </c>
      <c r="D11" s="73">
        <v>512</v>
      </c>
      <c r="E11" s="86">
        <v>134</v>
      </c>
      <c r="F11" s="75">
        <v>105</v>
      </c>
      <c r="G11" s="88">
        <v>127</v>
      </c>
      <c r="H11" s="75">
        <v>48</v>
      </c>
      <c r="I11" s="75">
        <v>96</v>
      </c>
      <c r="J11" s="92">
        <v>1</v>
      </c>
      <c r="K11" s="119">
        <f>(E11*1+F11*2+G11*3+H11*4+I11*5)/(E11+F11+G11+H11+I11)</f>
        <v>2.7392156862745098</v>
      </c>
    </row>
    <row r="12" spans="3:11" ht="15" customHeight="1" thickBot="1" x14ac:dyDescent="0.3">
      <c r="C12" s="141"/>
      <c r="D12" s="81">
        <v>0.51</v>
      </c>
      <c r="E12" s="87">
        <v>0.26</v>
      </c>
      <c r="F12" s="82">
        <v>0.21</v>
      </c>
      <c r="G12" s="89">
        <v>0.25</v>
      </c>
      <c r="H12" s="82">
        <v>0.09</v>
      </c>
      <c r="I12" s="82">
        <v>0.19</v>
      </c>
      <c r="J12" s="93">
        <v>0</v>
      </c>
      <c r="K12" s="118"/>
    </row>
    <row r="13" spans="3:11" ht="15" customHeight="1" x14ac:dyDescent="0.25">
      <c r="C13" s="142" t="s">
        <v>51</v>
      </c>
      <c r="D13" s="143"/>
      <c r="E13" s="143"/>
      <c r="F13" s="143"/>
      <c r="G13" s="143"/>
      <c r="H13" s="143"/>
      <c r="I13" s="143"/>
      <c r="J13" s="144"/>
      <c r="K13" s="121"/>
    </row>
    <row r="14" spans="3:11" ht="15" customHeight="1" x14ac:dyDescent="0.25">
      <c r="C14" s="137" t="s">
        <v>52</v>
      </c>
      <c r="D14" s="73">
        <v>58</v>
      </c>
      <c r="E14" s="74">
        <v>8</v>
      </c>
      <c r="F14" s="75">
        <v>15</v>
      </c>
      <c r="G14" s="75">
        <v>16</v>
      </c>
      <c r="H14" s="75">
        <v>8</v>
      </c>
      <c r="I14" s="75">
        <v>11</v>
      </c>
      <c r="J14" s="92">
        <v>0</v>
      </c>
      <c r="K14" s="119">
        <f>(E14*1+F14*2+G14*3+H14*4+I14*5)/(E14+F14+G14+H14+I14)</f>
        <v>2.9827586206896552</v>
      </c>
    </row>
    <row r="15" spans="3:11" ht="15" customHeight="1" x14ac:dyDescent="0.25">
      <c r="C15" s="137"/>
      <c r="D15" s="81">
        <v>0.06</v>
      </c>
      <c r="E15" s="83">
        <v>0.14000000000000001</v>
      </c>
      <c r="F15" s="82">
        <v>0.26</v>
      </c>
      <c r="G15" s="82">
        <v>0.28000000000000003</v>
      </c>
      <c r="H15" s="82">
        <v>0.14000000000000001</v>
      </c>
      <c r="I15" s="82">
        <v>0.19</v>
      </c>
      <c r="J15" s="93">
        <v>0</v>
      </c>
      <c r="K15" s="130"/>
    </row>
    <row r="16" spans="3:11" ht="15" customHeight="1" x14ac:dyDescent="0.25">
      <c r="C16" s="137" t="s">
        <v>53</v>
      </c>
      <c r="D16" s="73">
        <v>150</v>
      </c>
      <c r="E16" s="101">
        <v>23</v>
      </c>
      <c r="F16" s="75">
        <v>22</v>
      </c>
      <c r="G16" s="75">
        <v>49</v>
      </c>
      <c r="H16" s="75">
        <v>22</v>
      </c>
      <c r="I16" s="75">
        <v>34</v>
      </c>
      <c r="J16" s="92">
        <v>0</v>
      </c>
      <c r="K16" s="119">
        <f>(E16*1+F16*2+G16*3+H16*4+I16*5)/(E16+F16+G16+H16+I16)</f>
        <v>3.1466666666666665</v>
      </c>
    </row>
    <row r="17" spans="3:11" ht="15" customHeight="1" x14ac:dyDescent="0.25">
      <c r="C17" s="137"/>
      <c r="D17" s="81">
        <v>0.15</v>
      </c>
      <c r="E17" s="102">
        <v>0.15</v>
      </c>
      <c r="F17" s="82">
        <v>0.15</v>
      </c>
      <c r="G17" s="82">
        <v>0.33</v>
      </c>
      <c r="H17" s="82">
        <v>0.15</v>
      </c>
      <c r="I17" s="82">
        <v>0.22</v>
      </c>
      <c r="J17" s="93">
        <v>0</v>
      </c>
      <c r="K17" s="118"/>
    </row>
    <row r="18" spans="3:11" ht="15" customHeight="1" x14ac:dyDescent="0.25">
      <c r="C18" s="137" t="s">
        <v>54</v>
      </c>
      <c r="D18" s="73">
        <v>159</v>
      </c>
      <c r="E18" s="74">
        <v>28</v>
      </c>
      <c r="F18" s="75">
        <v>29</v>
      </c>
      <c r="G18" s="84">
        <v>60</v>
      </c>
      <c r="H18" s="75">
        <v>14</v>
      </c>
      <c r="I18" s="75">
        <v>28</v>
      </c>
      <c r="J18" s="92">
        <v>0</v>
      </c>
      <c r="K18" s="119">
        <f>(E18*1+F18*2+G18*3+H18*4+I18*5)/(E18+F18+G18+H18+I18)</f>
        <v>2.9056603773584904</v>
      </c>
    </row>
    <row r="19" spans="3:11" ht="15" customHeight="1" x14ac:dyDescent="0.25">
      <c r="C19" s="137"/>
      <c r="D19" s="81">
        <v>0.16</v>
      </c>
      <c r="E19" s="83">
        <v>0.18</v>
      </c>
      <c r="F19" s="82">
        <v>0.18</v>
      </c>
      <c r="G19" s="85">
        <v>0.38</v>
      </c>
      <c r="H19" s="82">
        <v>0.09</v>
      </c>
      <c r="I19" s="82">
        <v>0.18</v>
      </c>
      <c r="J19" s="93">
        <v>0</v>
      </c>
      <c r="K19" s="130"/>
    </row>
    <row r="20" spans="3:11" ht="15" customHeight="1" x14ac:dyDescent="0.25">
      <c r="C20" s="137" t="s">
        <v>55</v>
      </c>
      <c r="D20" s="73">
        <v>160</v>
      </c>
      <c r="E20" s="74">
        <v>31</v>
      </c>
      <c r="F20" s="75">
        <v>34</v>
      </c>
      <c r="G20" s="75">
        <v>48</v>
      </c>
      <c r="H20" s="75">
        <v>19</v>
      </c>
      <c r="I20" s="75">
        <v>28</v>
      </c>
      <c r="J20" s="92">
        <v>0</v>
      </c>
      <c r="K20" s="119">
        <f>(E20*1+F20*2+G20*3+H20*4+I20*5)/(E20+F20+G20+H20+I20)</f>
        <v>2.8687499999999999</v>
      </c>
    </row>
    <row r="21" spans="3:11" ht="15" customHeight="1" x14ac:dyDescent="0.25">
      <c r="C21" s="137"/>
      <c r="D21" s="81">
        <v>0.16</v>
      </c>
      <c r="E21" s="83">
        <v>0.19</v>
      </c>
      <c r="F21" s="82">
        <v>0.21</v>
      </c>
      <c r="G21" s="82">
        <v>0.3</v>
      </c>
      <c r="H21" s="82">
        <v>0.12</v>
      </c>
      <c r="I21" s="82">
        <v>0.18</v>
      </c>
      <c r="J21" s="93">
        <v>0</v>
      </c>
      <c r="K21" s="118"/>
    </row>
    <row r="22" spans="3:11" ht="15" customHeight="1" x14ac:dyDescent="0.25">
      <c r="C22" s="137" t="s">
        <v>56</v>
      </c>
      <c r="D22" s="73">
        <v>182</v>
      </c>
      <c r="E22" s="74">
        <v>50</v>
      </c>
      <c r="F22" s="75">
        <v>47</v>
      </c>
      <c r="G22" s="75">
        <v>47</v>
      </c>
      <c r="H22" s="88">
        <v>10</v>
      </c>
      <c r="I22" s="75">
        <v>28</v>
      </c>
      <c r="J22" s="92">
        <v>0</v>
      </c>
      <c r="K22" s="119">
        <f>(E22*1+F22*2+G22*3+H22*4+I22*5)/(E22+F22+G22+H22+I22)</f>
        <v>2.5549450549450547</v>
      </c>
    </row>
    <row r="23" spans="3:11" ht="15" customHeight="1" x14ac:dyDescent="0.25">
      <c r="C23" s="137"/>
      <c r="D23" s="81">
        <v>0.18</v>
      </c>
      <c r="E23" s="83">
        <v>0.27</v>
      </c>
      <c r="F23" s="82">
        <v>0.26</v>
      </c>
      <c r="G23" s="82">
        <v>0.26</v>
      </c>
      <c r="H23" s="89">
        <v>0.06</v>
      </c>
      <c r="I23" s="82">
        <v>0.15</v>
      </c>
      <c r="J23" s="93">
        <v>0</v>
      </c>
      <c r="K23" s="130"/>
    </row>
    <row r="24" spans="3:11" ht="15" customHeight="1" x14ac:dyDescent="0.25">
      <c r="C24" s="137" t="s">
        <v>57</v>
      </c>
      <c r="D24" s="73">
        <v>131</v>
      </c>
      <c r="E24" s="74">
        <v>38</v>
      </c>
      <c r="F24" s="75">
        <v>29</v>
      </c>
      <c r="G24" s="75">
        <v>29</v>
      </c>
      <c r="H24" s="75">
        <v>14</v>
      </c>
      <c r="I24" s="75">
        <v>22</v>
      </c>
      <c r="J24" s="92">
        <v>0</v>
      </c>
      <c r="K24" s="119">
        <f>(E24*1+F24*2+G24*3+H24*4+I24*5)/(E24+F24+G24+H24+I24)</f>
        <v>2.643939393939394</v>
      </c>
    </row>
    <row r="25" spans="3:11" ht="15" customHeight="1" x14ac:dyDescent="0.25">
      <c r="C25" s="137"/>
      <c r="D25" s="81">
        <v>0.13</v>
      </c>
      <c r="E25" s="83">
        <v>0.28999999999999998</v>
      </c>
      <c r="F25" s="82">
        <v>0.22</v>
      </c>
      <c r="G25" s="82">
        <v>0.22</v>
      </c>
      <c r="H25" s="82">
        <v>0.11</v>
      </c>
      <c r="I25" s="82">
        <v>0.17</v>
      </c>
      <c r="J25" s="93">
        <v>0</v>
      </c>
      <c r="K25" s="130"/>
    </row>
    <row r="26" spans="3:11" ht="15" customHeight="1" x14ac:dyDescent="0.25">
      <c r="C26" s="137" t="s">
        <v>58</v>
      </c>
      <c r="D26" s="73">
        <v>161</v>
      </c>
      <c r="E26" s="86">
        <v>53</v>
      </c>
      <c r="F26" s="75">
        <v>31</v>
      </c>
      <c r="G26" s="75">
        <v>38</v>
      </c>
      <c r="H26" s="75">
        <v>16</v>
      </c>
      <c r="I26" s="75">
        <v>22</v>
      </c>
      <c r="J26" s="94">
        <v>1</v>
      </c>
      <c r="K26" s="119">
        <f>(E26*1+F26*2+G26*3+H26*4+I26*5)/(E26+F26+G26+H26+I26)</f>
        <v>2.5187499999999998</v>
      </c>
    </row>
    <row r="27" spans="3:11" ht="15" customHeight="1" thickBot="1" x14ac:dyDescent="0.3">
      <c r="C27" s="141"/>
      <c r="D27" s="81">
        <v>0.16</v>
      </c>
      <c r="E27" s="87">
        <v>0.33</v>
      </c>
      <c r="F27" s="82">
        <v>0.19</v>
      </c>
      <c r="G27" s="82">
        <v>0.23</v>
      </c>
      <c r="H27" s="82">
        <v>0.1</v>
      </c>
      <c r="I27" s="82">
        <v>0.14000000000000001</v>
      </c>
      <c r="J27" s="95">
        <v>0.01</v>
      </c>
      <c r="K27" s="120"/>
    </row>
    <row r="28" spans="3:11" ht="15" customHeight="1" x14ac:dyDescent="0.25">
      <c r="C28" s="142" t="s">
        <v>59</v>
      </c>
      <c r="D28" s="143"/>
      <c r="E28" s="143"/>
      <c r="F28" s="143"/>
      <c r="G28" s="143"/>
      <c r="H28" s="143"/>
      <c r="I28" s="143"/>
      <c r="J28" s="144"/>
      <c r="K28" s="118"/>
    </row>
    <row r="29" spans="3:11" ht="15" customHeight="1" x14ac:dyDescent="0.25">
      <c r="C29" s="137" t="s">
        <v>60</v>
      </c>
      <c r="D29" s="73">
        <v>6</v>
      </c>
      <c r="E29" s="74">
        <v>0</v>
      </c>
      <c r="F29" s="75">
        <v>3</v>
      </c>
      <c r="G29" s="75">
        <v>1</v>
      </c>
      <c r="H29" s="75">
        <v>2</v>
      </c>
      <c r="I29" s="75">
        <v>0</v>
      </c>
      <c r="J29" s="92">
        <v>0</v>
      </c>
      <c r="K29" s="119">
        <f>(E29*1+F29*2+G29*3+H29*4+I29*5)/(E29+F29+G29+H29+I29)</f>
        <v>2.8333333333333335</v>
      </c>
    </row>
    <row r="30" spans="3:11" ht="15" customHeight="1" x14ac:dyDescent="0.25">
      <c r="C30" s="137"/>
      <c r="D30" s="81">
        <v>0.01</v>
      </c>
      <c r="E30" s="83">
        <v>0</v>
      </c>
      <c r="F30" s="82">
        <v>0.5</v>
      </c>
      <c r="G30" s="82">
        <v>0.16</v>
      </c>
      <c r="H30" s="82">
        <v>0.34</v>
      </c>
      <c r="I30" s="82">
        <v>0</v>
      </c>
      <c r="J30" s="93">
        <v>0</v>
      </c>
      <c r="K30" s="130"/>
    </row>
    <row r="31" spans="3:11" ht="15" customHeight="1" x14ac:dyDescent="0.25">
      <c r="C31" s="137" t="s">
        <v>61</v>
      </c>
      <c r="D31" s="73">
        <v>472</v>
      </c>
      <c r="E31" s="74">
        <v>107</v>
      </c>
      <c r="F31" s="75">
        <v>98</v>
      </c>
      <c r="G31" s="75">
        <v>135</v>
      </c>
      <c r="H31" s="75">
        <v>48</v>
      </c>
      <c r="I31" s="75">
        <v>85</v>
      </c>
      <c r="J31" s="92">
        <v>0</v>
      </c>
      <c r="K31" s="119">
        <f>(E31*1+F31*2+G31*3+H31*4+I31*5)/(E31+F31+G31+H31+I31)</f>
        <v>2.8012684989429175</v>
      </c>
    </row>
    <row r="32" spans="3:11" ht="15" customHeight="1" x14ac:dyDescent="0.25">
      <c r="C32" s="137"/>
      <c r="D32" s="81">
        <v>0.47</v>
      </c>
      <c r="E32" s="83">
        <v>0.23</v>
      </c>
      <c r="F32" s="82">
        <v>0.21</v>
      </c>
      <c r="G32" s="82">
        <v>0.28999999999999998</v>
      </c>
      <c r="H32" s="82">
        <v>0.1</v>
      </c>
      <c r="I32" s="82">
        <v>0.18</v>
      </c>
      <c r="J32" s="93">
        <v>0</v>
      </c>
      <c r="K32" s="118"/>
    </row>
    <row r="33" spans="3:11" ht="15" customHeight="1" x14ac:dyDescent="0.25">
      <c r="C33" s="137" t="s">
        <v>62</v>
      </c>
      <c r="D33" s="73">
        <v>237</v>
      </c>
      <c r="E33" s="74">
        <v>59</v>
      </c>
      <c r="F33" s="75">
        <v>50</v>
      </c>
      <c r="G33" s="75">
        <v>67</v>
      </c>
      <c r="H33" s="75">
        <v>21</v>
      </c>
      <c r="I33" s="75">
        <v>39</v>
      </c>
      <c r="J33" s="92">
        <v>1</v>
      </c>
      <c r="K33" s="119">
        <f>(E33*1+F33*2+G33*3+H33*4+I33*5)/(E33+F33+G33+H33+I33)</f>
        <v>2.7076271186440679</v>
      </c>
    </row>
    <row r="34" spans="3:11" ht="15" customHeight="1" x14ac:dyDescent="0.25">
      <c r="C34" s="137"/>
      <c r="D34" s="81">
        <v>0.24</v>
      </c>
      <c r="E34" s="83">
        <v>0.25</v>
      </c>
      <c r="F34" s="82">
        <v>0.21</v>
      </c>
      <c r="G34" s="82">
        <v>0.28000000000000003</v>
      </c>
      <c r="H34" s="82">
        <v>0.09</v>
      </c>
      <c r="I34" s="82">
        <v>0.16</v>
      </c>
      <c r="J34" s="93">
        <v>0</v>
      </c>
      <c r="K34" s="130"/>
    </row>
    <row r="35" spans="3:11" ht="15" customHeight="1" x14ac:dyDescent="0.25">
      <c r="C35" s="137" t="s">
        <v>63</v>
      </c>
      <c r="D35" s="73">
        <v>144</v>
      </c>
      <c r="E35" s="74">
        <v>31</v>
      </c>
      <c r="F35" s="75">
        <v>24</v>
      </c>
      <c r="G35" s="75">
        <v>45</v>
      </c>
      <c r="H35" s="75">
        <v>19</v>
      </c>
      <c r="I35" s="75">
        <v>26</v>
      </c>
      <c r="J35" s="92">
        <v>0</v>
      </c>
      <c r="K35" s="119">
        <f>(E35*1+F35*2+G35*3+H35*4+I35*5)/(E35+F35+G35+H35+I35)</f>
        <v>2.896551724137931</v>
      </c>
    </row>
    <row r="36" spans="3:11" ht="15" customHeight="1" x14ac:dyDescent="0.25">
      <c r="C36" s="137"/>
      <c r="D36" s="81">
        <v>0.14000000000000001</v>
      </c>
      <c r="E36" s="83">
        <v>0.22</v>
      </c>
      <c r="F36" s="82">
        <v>0.16</v>
      </c>
      <c r="G36" s="82">
        <v>0.31</v>
      </c>
      <c r="H36" s="82">
        <v>0.13</v>
      </c>
      <c r="I36" s="82">
        <v>0.18</v>
      </c>
      <c r="J36" s="93">
        <v>0</v>
      </c>
      <c r="K36" s="118"/>
    </row>
    <row r="37" spans="3:11" ht="15" customHeight="1" x14ac:dyDescent="0.25">
      <c r="C37" s="137" t="s">
        <v>64</v>
      </c>
      <c r="D37" s="73">
        <v>16</v>
      </c>
      <c r="E37" s="74">
        <v>5</v>
      </c>
      <c r="F37" s="75">
        <v>4</v>
      </c>
      <c r="G37" s="75">
        <v>3</v>
      </c>
      <c r="H37" s="75">
        <v>1</v>
      </c>
      <c r="I37" s="75">
        <v>3</v>
      </c>
      <c r="J37" s="92">
        <v>0</v>
      </c>
      <c r="K37" s="119">
        <f>(E37*1+F37*2+G37*3+H37*4+I37*5)/(E37+F37+G37+H37+I37)</f>
        <v>2.5625</v>
      </c>
    </row>
    <row r="38" spans="3:11" ht="15" customHeight="1" x14ac:dyDescent="0.25">
      <c r="C38" s="137"/>
      <c r="D38" s="81">
        <v>0.02</v>
      </c>
      <c r="E38" s="83">
        <v>0.31</v>
      </c>
      <c r="F38" s="82">
        <v>0.25</v>
      </c>
      <c r="G38" s="82">
        <v>0.19</v>
      </c>
      <c r="H38" s="82">
        <v>0.06</v>
      </c>
      <c r="I38" s="82">
        <v>0.19</v>
      </c>
      <c r="J38" s="93">
        <v>0</v>
      </c>
      <c r="K38" s="130"/>
    </row>
    <row r="39" spans="3:11" ht="15" customHeight="1" x14ac:dyDescent="0.25">
      <c r="C39" s="137" t="s">
        <v>65</v>
      </c>
      <c r="D39" s="73">
        <v>124</v>
      </c>
      <c r="E39" s="74">
        <v>29</v>
      </c>
      <c r="F39" s="75">
        <v>27</v>
      </c>
      <c r="G39" s="75">
        <v>36</v>
      </c>
      <c r="H39" s="75">
        <v>12</v>
      </c>
      <c r="I39" s="75">
        <v>20</v>
      </c>
      <c r="J39" s="92">
        <v>0</v>
      </c>
      <c r="K39" s="119">
        <f>(E39*1+F39*2+G39*3+H39*4+I39*5)/(E39+F39+G39+H39+I39)</f>
        <v>2.7338709677419355</v>
      </c>
    </row>
    <row r="40" spans="3:11" ht="15" customHeight="1" thickBot="1" x14ac:dyDescent="0.3">
      <c r="C40" s="141"/>
      <c r="D40" s="81">
        <v>0.12</v>
      </c>
      <c r="E40" s="83">
        <v>0.23</v>
      </c>
      <c r="F40" s="82">
        <v>0.22</v>
      </c>
      <c r="G40" s="82">
        <v>0.28999999999999998</v>
      </c>
      <c r="H40" s="82">
        <v>0.1</v>
      </c>
      <c r="I40" s="82">
        <v>0.16</v>
      </c>
      <c r="J40" s="93">
        <v>0</v>
      </c>
      <c r="K40" s="118"/>
    </row>
    <row r="41" spans="3:11" ht="15" customHeight="1" x14ac:dyDescent="0.25">
      <c r="C41" s="142" t="s">
        <v>66</v>
      </c>
      <c r="D41" s="143"/>
      <c r="E41" s="143"/>
      <c r="F41" s="143"/>
      <c r="G41" s="143"/>
      <c r="H41" s="143"/>
      <c r="I41" s="143"/>
      <c r="J41" s="144"/>
      <c r="K41" s="121"/>
    </row>
    <row r="42" spans="3:11" ht="15" customHeight="1" x14ac:dyDescent="0.25">
      <c r="C42" s="137" t="s">
        <v>67</v>
      </c>
      <c r="D42" s="73">
        <v>214</v>
      </c>
      <c r="E42" s="74">
        <v>51</v>
      </c>
      <c r="F42" s="75">
        <v>44</v>
      </c>
      <c r="G42" s="75">
        <v>62</v>
      </c>
      <c r="H42" s="75">
        <v>17</v>
      </c>
      <c r="I42" s="75">
        <v>39</v>
      </c>
      <c r="J42" s="92">
        <v>1</v>
      </c>
      <c r="K42" s="119">
        <f>(E42*1+F42*2+G42*3+H42*4+I42*5)/(E42+F42+G42+H42+I42)</f>
        <v>2.76056338028169</v>
      </c>
    </row>
    <row r="43" spans="3:11" ht="15" customHeight="1" x14ac:dyDescent="0.25">
      <c r="C43" s="137"/>
      <c r="D43" s="81">
        <v>0.21</v>
      </c>
      <c r="E43" s="83">
        <v>0.24</v>
      </c>
      <c r="F43" s="82">
        <v>0.2</v>
      </c>
      <c r="G43" s="82">
        <v>0.28999999999999998</v>
      </c>
      <c r="H43" s="82">
        <v>0.08</v>
      </c>
      <c r="I43" s="82">
        <v>0.18</v>
      </c>
      <c r="J43" s="93">
        <v>0</v>
      </c>
      <c r="K43" s="130"/>
    </row>
    <row r="44" spans="3:11" ht="15" customHeight="1" x14ac:dyDescent="0.25">
      <c r="C44" s="137" t="s">
        <v>68</v>
      </c>
      <c r="D44" s="73">
        <v>189</v>
      </c>
      <c r="E44" s="74">
        <v>39</v>
      </c>
      <c r="F44" s="88">
        <v>25</v>
      </c>
      <c r="G44" s="84">
        <v>69</v>
      </c>
      <c r="H44" s="75">
        <v>21</v>
      </c>
      <c r="I44" s="75">
        <v>35</v>
      </c>
      <c r="J44" s="92">
        <v>0</v>
      </c>
      <c r="K44" s="119">
        <f>(E44*1+F44*2+G44*3+H44*4+I44*5)/(E44+F44+G44+H44+I44)</f>
        <v>2.9365079365079363</v>
      </c>
    </row>
    <row r="45" spans="3:11" ht="15" customHeight="1" x14ac:dyDescent="0.25">
      <c r="C45" s="137"/>
      <c r="D45" s="81">
        <v>0.19</v>
      </c>
      <c r="E45" s="83">
        <v>0.21</v>
      </c>
      <c r="F45" s="89">
        <v>0.13</v>
      </c>
      <c r="G45" s="85">
        <v>0.36</v>
      </c>
      <c r="H45" s="82">
        <v>0.11</v>
      </c>
      <c r="I45" s="82">
        <v>0.19</v>
      </c>
      <c r="J45" s="93">
        <v>0</v>
      </c>
      <c r="K45" s="118"/>
    </row>
    <row r="46" spans="3:11" ht="15" customHeight="1" x14ac:dyDescent="0.25">
      <c r="C46" s="137" t="s">
        <v>69</v>
      </c>
      <c r="D46" s="73">
        <v>166</v>
      </c>
      <c r="E46" s="74">
        <v>44</v>
      </c>
      <c r="F46" s="75">
        <v>41</v>
      </c>
      <c r="G46" s="75">
        <v>41</v>
      </c>
      <c r="H46" s="75">
        <v>16</v>
      </c>
      <c r="I46" s="75">
        <v>24</v>
      </c>
      <c r="J46" s="92">
        <v>0</v>
      </c>
      <c r="K46" s="119">
        <f>(E46*1+F46*2+G46*3+H46*4+I46*5)/(E46+F46+G46+H46+I46)</f>
        <v>2.6084337349397591</v>
      </c>
    </row>
    <row r="47" spans="3:11" ht="15" customHeight="1" x14ac:dyDescent="0.25">
      <c r="C47" s="137"/>
      <c r="D47" s="81">
        <v>0.17</v>
      </c>
      <c r="E47" s="83">
        <v>0.27</v>
      </c>
      <c r="F47" s="82">
        <v>0.25</v>
      </c>
      <c r="G47" s="82">
        <v>0.25</v>
      </c>
      <c r="H47" s="82">
        <v>0.1</v>
      </c>
      <c r="I47" s="82">
        <v>0.14000000000000001</v>
      </c>
      <c r="J47" s="93">
        <v>0</v>
      </c>
      <c r="K47" s="130"/>
    </row>
    <row r="48" spans="3:11" ht="15" customHeight="1" x14ac:dyDescent="0.25">
      <c r="C48" s="137" t="s">
        <v>70</v>
      </c>
      <c r="D48" s="73">
        <v>142</v>
      </c>
      <c r="E48" s="86">
        <v>44</v>
      </c>
      <c r="F48" s="75">
        <v>32</v>
      </c>
      <c r="G48" s="75">
        <v>39</v>
      </c>
      <c r="H48" s="75">
        <v>12</v>
      </c>
      <c r="I48" s="88">
        <v>16</v>
      </c>
      <c r="J48" s="92">
        <v>0</v>
      </c>
      <c r="K48" s="119">
        <f>(E48*1+F48*2+G48*3+H48*4+I48*5)/(E48+F48+G48+H48+I48)</f>
        <v>2.4685314685314683</v>
      </c>
    </row>
    <row r="49" spans="3:11" ht="15" customHeight="1" x14ac:dyDescent="0.25">
      <c r="C49" s="137"/>
      <c r="D49" s="81">
        <v>0.14000000000000001</v>
      </c>
      <c r="E49" s="87">
        <v>0.31</v>
      </c>
      <c r="F49" s="82">
        <v>0.22</v>
      </c>
      <c r="G49" s="82">
        <v>0.27</v>
      </c>
      <c r="H49" s="82">
        <v>0.08</v>
      </c>
      <c r="I49" s="89">
        <v>0.11</v>
      </c>
      <c r="J49" s="93">
        <v>0</v>
      </c>
      <c r="K49" s="118"/>
    </row>
    <row r="50" spans="3:11" ht="15" customHeight="1" x14ac:dyDescent="0.25">
      <c r="C50" s="137" t="s">
        <v>71</v>
      </c>
      <c r="D50" s="73">
        <v>63</v>
      </c>
      <c r="E50" s="74">
        <v>15</v>
      </c>
      <c r="F50" s="75">
        <v>12</v>
      </c>
      <c r="G50" s="75">
        <v>18</v>
      </c>
      <c r="H50" s="75">
        <v>9</v>
      </c>
      <c r="I50" s="75">
        <v>8</v>
      </c>
      <c r="J50" s="92">
        <v>0</v>
      </c>
      <c r="K50" s="119">
        <f>(E50*1+F50*2+G50*3+H50*4+I50*5)/(E50+F50+G50+H50+I50)</f>
        <v>2.725806451612903</v>
      </c>
    </row>
    <row r="51" spans="3:11" ht="15" customHeight="1" x14ac:dyDescent="0.25">
      <c r="C51" s="137"/>
      <c r="D51" s="81">
        <v>0.06</v>
      </c>
      <c r="E51" s="83">
        <v>0.24</v>
      </c>
      <c r="F51" s="82">
        <v>0.19</v>
      </c>
      <c r="G51" s="82">
        <v>0.28999999999999998</v>
      </c>
      <c r="H51" s="82">
        <v>0.14000000000000001</v>
      </c>
      <c r="I51" s="82">
        <v>0.13</v>
      </c>
      <c r="J51" s="93">
        <v>0</v>
      </c>
      <c r="K51" s="130"/>
    </row>
    <row r="52" spans="3:11" ht="15" customHeight="1" x14ac:dyDescent="0.25">
      <c r="C52" s="137" t="s">
        <v>72</v>
      </c>
      <c r="D52" s="73">
        <v>64</v>
      </c>
      <c r="E52" s="74">
        <v>9</v>
      </c>
      <c r="F52" s="75">
        <v>9</v>
      </c>
      <c r="G52" s="75">
        <v>17</v>
      </c>
      <c r="H52" s="75">
        <v>6</v>
      </c>
      <c r="I52" s="84">
        <v>22</v>
      </c>
      <c r="J52" s="92">
        <v>0</v>
      </c>
      <c r="K52" s="119">
        <f>(E52*1+F52*2+G52*3+H52*4+I52*5)/(E52+F52+G52+H52+I52)</f>
        <v>3.3650793650793651</v>
      </c>
    </row>
    <row r="53" spans="3:11" ht="15" customHeight="1" x14ac:dyDescent="0.25">
      <c r="C53" s="137"/>
      <c r="D53" s="81">
        <v>0.06</v>
      </c>
      <c r="E53" s="83">
        <v>0.14000000000000001</v>
      </c>
      <c r="F53" s="82">
        <v>0.14000000000000001</v>
      </c>
      <c r="G53" s="82">
        <v>0.27</v>
      </c>
      <c r="H53" s="82">
        <v>0.1</v>
      </c>
      <c r="I53" s="85">
        <v>0.35</v>
      </c>
      <c r="J53" s="93">
        <v>0</v>
      </c>
      <c r="K53" s="118"/>
    </row>
    <row r="54" spans="3:11" ht="15" customHeight="1" x14ac:dyDescent="0.25">
      <c r="C54" s="137" t="s">
        <v>73</v>
      </c>
      <c r="D54" s="73">
        <v>85</v>
      </c>
      <c r="E54" s="74">
        <v>17</v>
      </c>
      <c r="F54" s="84">
        <v>25</v>
      </c>
      <c r="G54" s="75">
        <v>18</v>
      </c>
      <c r="H54" s="75">
        <v>9</v>
      </c>
      <c r="I54" s="75">
        <v>16</v>
      </c>
      <c r="J54" s="92">
        <v>0</v>
      </c>
      <c r="K54" s="119">
        <f>(E54*1+F54*2+G54*3+H54*4+I54*5)/(E54+F54+G54+H54+I54)</f>
        <v>2.7882352941176469</v>
      </c>
    </row>
    <row r="55" spans="3:11" ht="15" customHeight="1" x14ac:dyDescent="0.25">
      <c r="C55" s="137"/>
      <c r="D55" s="81">
        <v>0.09</v>
      </c>
      <c r="E55" s="83">
        <v>0.2</v>
      </c>
      <c r="F55" s="85">
        <v>0.3</v>
      </c>
      <c r="G55" s="82">
        <v>0.21</v>
      </c>
      <c r="H55" s="82">
        <v>0.11</v>
      </c>
      <c r="I55" s="82">
        <v>0.19</v>
      </c>
      <c r="J55" s="93">
        <v>0</v>
      </c>
      <c r="K55" s="130"/>
    </row>
    <row r="56" spans="3:11" ht="15" customHeight="1" x14ac:dyDescent="0.25">
      <c r="C56" s="137" t="s">
        <v>74</v>
      </c>
      <c r="D56" s="73">
        <v>44</v>
      </c>
      <c r="E56" s="74">
        <v>6</v>
      </c>
      <c r="F56" s="75">
        <v>10</v>
      </c>
      <c r="G56" s="75">
        <v>15</v>
      </c>
      <c r="H56" s="75">
        <v>7</v>
      </c>
      <c r="I56" s="75">
        <v>5</v>
      </c>
      <c r="J56" s="92">
        <v>0</v>
      </c>
      <c r="K56" s="119">
        <f>(E56*1+F56*2+G56*3+H56*4+I56*5)/(E56+F56+G56+H56+I56)</f>
        <v>2.8837209302325579</v>
      </c>
    </row>
    <row r="57" spans="3:11" ht="15" customHeight="1" x14ac:dyDescent="0.25">
      <c r="C57" s="137"/>
      <c r="D57" s="81">
        <v>0.04</v>
      </c>
      <c r="E57" s="83">
        <v>0.14000000000000001</v>
      </c>
      <c r="F57" s="82">
        <v>0.23</v>
      </c>
      <c r="G57" s="82">
        <v>0.35</v>
      </c>
      <c r="H57" s="82">
        <v>0.16</v>
      </c>
      <c r="I57" s="82">
        <v>0.12</v>
      </c>
      <c r="J57" s="93">
        <v>0</v>
      </c>
      <c r="K57" s="130"/>
    </row>
    <row r="58" spans="3:11" ht="15" customHeight="1" x14ac:dyDescent="0.25">
      <c r="C58" s="137" t="s">
        <v>75</v>
      </c>
      <c r="D58" s="73">
        <v>34</v>
      </c>
      <c r="E58" s="74">
        <v>5</v>
      </c>
      <c r="F58" s="75">
        <v>8</v>
      </c>
      <c r="G58" s="75">
        <v>7</v>
      </c>
      <c r="H58" s="75">
        <v>6</v>
      </c>
      <c r="I58" s="75">
        <v>7</v>
      </c>
      <c r="J58" s="92">
        <v>0</v>
      </c>
      <c r="K58" s="119">
        <f>(E58*1+F58*2+G58*3+H58*4+I58*5)/(E58+F58+G58+H58+I58)</f>
        <v>3.0606060606060606</v>
      </c>
    </row>
    <row r="59" spans="3:11" ht="15" customHeight="1" thickBot="1" x14ac:dyDescent="0.3">
      <c r="C59" s="141"/>
      <c r="D59" s="81">
        <v>0.03</v>
      </c>
      <c r="E59" s="83">
        <v>0.15</v>
      </c>
      <c r="F59" s="82">
        <v>0.24</v>
      </c>
      <c r="G59" s="82">
        <v>0.21</v>
      </c>
      <c r="H59" s="82">
        <v>0.18</v>
      </c>
      <c r="I59" s="82">
        <v>0.21</v>
      </c>
      <c r="J59" s="93">
        <v>0</v>
      </c>
      <c r="K59" s="120"/>
    </row>
    <row r="60" spans="3:11" ht="15" customHeight="1" x14ac:dyDescent="0.25">
      <c r="C60" s="142" t="s">
        <v>76</v>
      </c>
      <c r="D60" s="143"/>
      <c r="E60" s="143"/>
      <c r="F60" s="143"/>
      <c r="G60" s="143"/>
      <c r="H60" s="143"/>
      <c r="I60" s="143"/>
      <c r="J60" s="144"/>
      <c r="K60" s="118"/>
    </row>
    <row r="61" spans="3:11" ht="15" customHeight="1" x14ac:dyDescent="0.25">
      <c r="C61" s="137" t="s">
        <v>77</v>
      </c>
      <c r="D61" s="73">
        <v>652</v>
      </c>
      <c r="E61" s="74">
        <v>165</v>
      </c>
      <c r="F61" s="75">
        <v>121</v>
      </c>
      <c r="G61" s="75">
        <v>175</v>
      </c>
      <c r="H61" s="75">
        <v>66</v>
      </c>
      <c r="I61" s="75">
        <v>124</v>
      </c>
      <c r="J61" s="92">
        <v>1</v>
      </c>
      <c r="K61" s="119">
        <f>(E61*1+F61*2+G61*3+H61*4+I61*5)/(E61+F61+G61+H61+I61)</f>
        <v>2.7895545314900154</v>
      </c>
    </row>
    <row r="62" spans="3:11" ht="15" customHeight="1" x14ac:dyDescent="0.25">
      <c r="C62" s="137"/>
      <c r="D62" s="81">
        <v>0.65</v>
      </c>
      <c r="E62" s="83">
        <v>0.25</v>
      </c>
      <c r="F62" s="82">
        <v>0.19</v>
      </c>
      <c r="G62" s="82">
        <v>0.27</v>
      </c>
      <c r="H62" s="82">
        <v>0.1</v>
      </c>
      <c r="I62" s="82">
        <v>0.19</v>
      </c>
      <c r="J62" s="93">
        <v>0</v>
      </c>
      <c r="K62" s="130"/>
    </row>
    <row r="63" spans="3:11" ht="15" customHeight="1" x14ac:dyDescent="0.25">
      <c r="C63" s="137" t="s">
        <v>78</v>
      </c>
      <c r="D63" s="73">
        <v>126</v>
      </c>
      <c r="E63" s="74">
        <v>18</v>
      </c>
      <c r="F63" s="75">
        <v>30</v>
      </c>
      <c r="G63" s="75">
        <v>47</v>
      </c>
      <c r="H63" s="75">
        <v>13</v>
      </c>
      <c r="I63" s="75">
        <v>18</v>
      </c>
      <c r="J63" s="92">
        <v>0</v>
      </c>
      <c r="K63" s="119">
        <f>(E63*1+F63*2+G63*3+H63*4+I63*5)/(E63+F63+G63+H63+I63)</f>
        <v>2.8650793650793651</v>
      </c>
    </row>
    <row r="64" spans="3:11" ht="15" customHeight="1" x14ac:dyDescent="0.25">
      <c r="C64" s="137"/>
      <c r="D64" s="81">
        <v>0.13</v>
      </c>
      <c r="E64" s="83">
        <v>0.14000000000000001</v>
      </c>
      <c r="F64" s="82">
        <v>0.24</v>
      </c>
      <c r="G64" s="82">
        <v>0.37</v>
      </c>
      <c r="H64" s="82">
        <v>0.1</v>
      </c>
      <c r="I64" s="82">
        <v>0.14000000000000001</v>
      </c>
      <c r="J64" s="93">
        <v>0</v>
      </c>
      <c r="K64" s="130"/>
    </row>
    <row r="65" spans="3:11" ht="15" customHeight="1" x14ac:dyDescent="0.25">
      <c r="C65" s="137" t="s">
        <v>79</v>
      </c>
      <c r="D65" s="73">
        <v>222</v>
      </c>
      <c r="E65" s="74">
        <v>47</v>
      </c>
      <c r="F65" s="75">
        <v>55</v>
      </c>
      <c r="G65" s="75">
        <v>65</v>
      </c>
      <c r="H65" s="75">
        <v>24</v>
      </c>
      <c r="I65" s="75">
        <v>31</v>
      </c>
      <c r="J65" s="92">
        <v>0</v>
      </c>
      <c r="K65" s="119">
        <f>(E65*1+F65*2+G65*3+H65*4+I65*5)/(E65+F65+G65+H65+I65)</f>
        <v>2.7162162162162162</v>
      </c>
    </row>
    <row r="66" spans="3:11" ht="15" customHeight="1" thickBot="1" x14ac:dyDescent="0.3">
      <c r="C66" s="141"/>
      <c r="D66" s="77">
        <v>0.22</v>
      </c>
      <c r="E66" s="98">
        <v>0.21</v>
      </c>
      <c r="F66" s="99">
        <v>0.25</v>
      </c>
      <c r="G66" s="99">
        <v>0.28999999999999998</v>
      </c>
      <c r="H66" s="99">
        <v>0.11</v>
      </c>
      <c r="I66" s="99">
        <v>0.14000000000000001</v>
      </c>
      <c r="J66" s="100">
        <v>0</v>
      </c>
      <c r="K66" s="120"/>
    </row>
    <row r="67" spans="3:11" ht="15" customHeight="1" x14ac:dyDescent="0.25"/>
    <row r="68" spans="3:11" ht="15" customHeight="1" x14ac:dyDescent="0.25"/>
    <row r="69" spans="3:11" ht="15" customHeight="1" x14ac:dyDescent="0.25"/>
    <row r="70" spans="3:11" ht="15" customHeight="1" x14ac:dyDescent="0.25"/>
    <row r="71" spans="3:11" ht="15" customHeight="1" x14ac:dyDescent="0.25"/>
    <row r="72" spans="3:11" ht="15" customHeight="1" x14ac:dyDescent="0.25"/>
    <row r="73" spans="3:11" ht="15" customHeight="1" x14ac:dyDescent="0.25"/>
    <row r="74" spans="3:11" ht="15" customHeight="1" x14ac:dyDescent="0.25"/>
    <row r="75" spans="3:11" ht="15" customHeight="1" x14ac:dyDescent="0.25"/>
    <row r="76" spans="3:11" ht="15" customHeight="1" x14ac:dyDescent="0.25"/>
    <row r="77" spans="3:11" ht="15" customHeight="1" x14ac:dyDescent="0.25"/>
    <row r="78" spans="3:11" ht="15" customHeight="1" x14ac:dyDescent="0.25"/>
    <row r="79" spans="3:11" ht="15" customHeight="1" x14ac:dyDescent="0.25"/>
    <row r="80" spans="3:11"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J60"/>
    <mergeCell ref="C8:J8"/>
    <mergeCell ref="C13:J13"/>
    <mergeCell ref="C28:J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J41"/>
    <mergeCell ref="C48:C49"/>
    <mergeCell ref="C6:C7"/>
    <mergeCell ref="C9:C10"/>
    <mergeCell ref="C11:C12"/>
    <mergeCell ref="C4:K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BE97C-97F5-4110-9541-B415F53B5107}">
  <dimension ref="C1:J143"/>
  <sheetViews>
    <sheetView zoomScaleNormal="100" workbookViewId="0">
      <selection activeCell="M8" sqref="M8"/>
    </sheetView>
  </sheetViews>
  <sheetFormatPr baseColWidth="10" defaultRowHeight="15" x14ac:dyDescent="0.25"/>
  <cols>
    <col min="1" max="2" width="1.7109375" customWidth="1"/>
    <col min="3" max="3" width="30.7109375" customWidth="1"/>
    <col min="5" max="9" width="15.140625" customWidth="1"/>
    <col min="10" max="10" width="12.5703125" style="110" bestFit="1" customWidth="1"/>
  </cols>
  <sheetData>
    <row r="1" spans="3:10" ht="12.95" customHeight="1" x14ac:dyDescent="0.25"/>
    <row r="2" spans="3:10" ht="12.95" customHeight="1" x14ac:dyDescent="0.25">
      <c r="C2" s="126" t="s">
        <v>80</v>
      </c>
    </row>
    <row r="3" spans="3:10" ht="12.95" customHeight="1" thickBot="1" x14ac:dyDescent="0.3"/>
    <row r="4" spans="3:10" ht="42.95" customHeight="1" thickBot="1" x14ac:dyDescent="0.3">
      <c r="C4" s="138" t="s">
        <v>94</v>
      </c>
      <c r="D4" s="139"/>
      <c r="E4" s="139"/>
      <c r="F4" s="139"/>
      <c r="G4" s="139"/>
      <c r="H4" s="139"/>
      <c r="I4" s="139"/>
      <c r="J4" s="140"/>
    </row>
    <row r="5" spans="3:10" ht="20.100000000000001" customHeight="1" thickBot="1" x14ac:dyDescent="0.3">
      <c r="C5" s="108"/>
      <c r="D5" s="73" t="s">
        <v>45</v>
      </c>
      <c r="E5" s="74" t="s">
        <v>86</v>
      </c>
      <c r="F5" s="109" t="s">
        <v>90</v>
      </c>
      <c r="G5" s="109" t="s">
        <v>89</v>
      </c>
      <c r="H5" s="109" t="s">
        <v>88</v>
      </c>
      <c r="I5" s="92" t="s">
        <v>87</v>
      </c>
      <c r="J5" s="134" t="s">
        <v>47</v>
      </c>
    </row>
    <row r="6" spans="3:10" x14ac:dyDescent="0.25">
      <c r="C6" s="145" t="s">
        <v>0</v>
      </c>
      <c r="D6" s="122">
        <v>1000</v>
      </c>
      <c r="E6" s="78">
        <v>678</v>
      </c>
      <c r="F6" s="76">
        <v>216</v>
      </c>
      <c r="G6" s="76">
        <v>65</v>
      </c>
      <c r="H6" s="76">
        <v>22</v>
      </c>
      <c r="I6" s="90">
        <v>20</v>
      </c>
      <c r="J6" s="133">
        <f>(E6*1+F6*2+G6*3+H6*4+I6*5)/(E6+F6+G6+H6+I6)</f>
        <v>1.4915084915084915</v>
      </c>
    </row>
    <row r="7" spans="3:10" ht="15.75" thickBot="1" x14ac:dyDescent="0.3">
      <c r="C7" s="146"/>
      <c r="D7" s="77">
        <v>1</v>
      </c>
      <c r="E7" s="79">
        <v>0.68</v>
      </c>
      <c r="F7" s="80">
        <v>0.22</v>
      </c>
      <c r="G7" s="80">
        <v>0.06</v>
      </c>
      <c r="H7" s="80">
        <v>0.02</v>
      </c>
      <c r="I7" s="91">
        <v>0.02</v>
      </c>
      <c r="J7" s="132"/>
    </row>
    <row r="8" spans="3:10" ht="15" customHeight="1" x14ac:dyDescent="0.25">
      <c r="C8" s="142" t="s">
        <v>50</v>
      </c>
      <c r="D8" s="143"/>
      <c r="E8" s="143"/>
      <c r="F8" s="143"/>
      <c r="G8" s="143"/>
      <c r="H8" s="143"/>
      <c r="I8" s="144"/>
      <c r="J8" s="118"/>
    </row>
    <row r="9" spans="3:10" ht="15" customHeight="1" x14ac:dyDescent="0.25">
      <c r="C9" s="137" t="s">
        <v>14</v>
      </c>
      <c r="D9" s="73">
        <v>488</v>
      </c>
      <c r="E9" s="74">
        <v>318</v>
      </c>
      <c r="F9" s="75">
        <v>109</v>
      </c>
      <c r="G9" s="75">
        <v>37</v>
      </c>
      <c r="H9" s="75">
        <v>13</v>
      </c>
      <c r="I9" s="92">
        <v>11</v>
      </c>
      <c r="J9" s="119">
        <f>(E9*1+F9*2+G9*3+H9*4+I9*5)/(E9+F9+G9+H9+I9)</f>
        <v>1.5450819672131149</v>
      </c>
    </row>
    <row r="10" spans="3:10" ht="15" customHeight="1" x14ac:dyDescent="0.25">
      <c r="C10" s="137"/>
      <c r="D10" s="81">
        <v>0.49</v>
      </c>
      <c r="E10" s="83">
        <v>0.65</v>
      </c>
      <c r="F10" s="82">
        <v>0.22</v>
      </c>
      <c r="G10" s="82">
        <v>0.08</v>
      </c>
      <c r="H10" s="82">
        <v>0.03</v>
      </c>
      <c r="I10" s="93">
        <v>0.02</v>
      </c>
      <c r="J10" s="130"/>
    </row>
    <row r="11" spans="3:10" ht="15" customHeight="1" x14ac:dyDescent="0.25">
      <c r="C11" s="137" t="s">
        <v>15</v>
      </c>
      <c r="D11" s="73">
        <v>512</v>
      </c>
      <c r="E11" s="74">
        <v>360</v>
      </c>
      <c r="F11" s="75">
        <v>106</v>
      </c>
      <c r="G11" s="75">
        <v>28</v>
      </c>
      <c r="H11" s="75">
        <v>9</v>
      </c>
      <c r="I11" s="92">
        <v>9</v>
      </c>
      <c r="J11" s="119">
        <f>(E11*1+F11*2+G11*3+H11*4+I11*5)/(E11+F11+G11+H11+I11)</f>
        <v>1.439453125</v>
      </c>
    </row>
    <row r="12" spans="3:10" ht="15" customHeight="1" thickBot="1" x14ac:dyDescent="0.3">
      <c r="C12" s="141"/>
      <c r="D12" s="81">
        <v>0.51</v>
      </c>
      <c r="E12" s="83">
        <v>0.7</v>
      </c>
      <c r="F12" s="82">
        <v>0.21</v>
      </c>
      <c r="G12" s="82">
        <v>0.05</v>
      </c>
      <c r="H12" s="82">
        <v>0.02</v>
      </c>
      <c r="I12" s="93">
        <v>0.02</v>
      </c>
      <c r="J12" s="118"/>
    </row>
    <row r="13" spans="3:10" ht="15" customHeight="1" x14ac:dyDescent="0.25">
      <c r="C13" s="142" t="s">
        <v>51</v>
      </c>
      <c r="D13" s="143"/>
      <c r="E13" s="143"/>
      <c r="F13" s="143"/>
      <c r="G13" s="143"/>
      <c r="H13" s="143"/>
      <c r="I13" s="144"/>
      <c r="J13" s="121"/>
    </row>
    <row r="14" spans="3:10" ht="15" customHeight="1" x14ac:dyDescent="0.25">
      <c r="C14" s="137" t="s">
        <v>52</v>
      </c>
      <c r="D14" s="73">
        <v>58</v>
      </c>
      <c r="E14" s="74">
        <v>22</v>
      </c>
      <c r="F14" s="75">
        <v>23</v>
      </c>
      <c r="G14" s="75">
        <v>10</v>
      </c>
      <c r="H14" s="75">
        <v>3</v>
      </c>
      <c r="I14" s="92">
        <v>0</v>
      </c>
      <c r="J14" s="119">
        <f>(E14*1+F14*2+G14*3+H14*4+I14*5)/(E14+F14+G14+H14+I14)</f>
        <v>1.896551724137931</v>
      </c>
    </row>
    <row r="15" spans="3:10" ht="15" customHeight="1" x14ac:dyDescent="0.25">
      <c r="C15" s="137"/>
      <c r="D15" s="81">
        <v>0.06</v>
      </c>
      <c r="E15" s="83">
        <v>0.38</v>
      </c>
      <c r="F15" s="82">
        <v>0.4</v>
      </c>
      <c r="G15" s="82">
        <v>0.17</v>
      </c>
      <c r="H15" s="82">
        <v>0.05</v>
      </c>
      <c r="I15" s="93">
        <v>0</v>
      </c>
      <c r="J15" s="130"/>
    </row>
    <row r="16" spans="3:10" ht="15" customHeight="1" x14ac:dyDescent="0.25">
      <c r="C16" s="137" t="s">
        <v>53</v>
      </c>
      <c r="D16" s="73">
        <v>150</v>
      </c>
      <c r="E16" s="74">
        <v>74</v>
      </c>
      <c r="F16" s="75">
        <v>53</v>
      </c>
      <c r="G16" s="75">
        <v>12</v>
      </c>
      <c r="H16" s="75">
        <v>6</v>
      </c>
      <c r="I16" s="92">
        <v>5</v>
      </c>
      <c r="J16" s="119">
        <f>(E16*1+F16*2+G16*3+H16*4+I16*5)/(E16+F16+G16+H16+I16)</f>
        <v>1.7666666666666666</v>
      </c>
    </row>
    <row r="17" spans="3:10" ht="15" customHeight="1" x14ac:dyDescent="0.25">
      <c r="C17" s="137"/>
      <c r="D17" s="81">
        <v>0.15</v>
      </c>
      <c r="E17" s="83">
        <v>0.5</v>
      </c>
      <c r="F17" s="82">
        <v>0.35</v>
      </c>
      <c r="G17" s="82">
        <v>0.08</v>
      </c>
      <c r="H17" s="82">
        <v>0.04</v>
      </c>
      <c r="I17" s="93">
        <v>0.03</v>
      </c>
      <c r="J17" s="118"/>
    </row>
    <row r="18" spans="3:10" ht="15" customHeight="1" x14ac:dyDescent="0.25">
      <c r="C18" s="137" t="s">
        <v>54</v>
      </c>
      <c r="D18" s="73">
        <v>159</v>
      </c>
      <c r="E18" s="74">
        <v>100</v>
      </c>
      <c r="F18" s="75">
        <v>36</v>
      </c>
      <c r="G18" s="75">
        <v>15</v>
      </c>
      <c r="H18" s="75">
        <v>1</v>
      </c>
      <c r="I18" s="92">
        <v>7</v>
      </c>
      <c r="J18" s="119">
        <f>(E18*1+F18*2+G18*3+H18*4+I18*5)/(E18+F18+G18+H18+I18)</f>
        <v>1.6100628930817611</v>
      </c>
    </row>
    <row r="19" spans="3:10" ht="15" customHeight="1" x14ac:dyDescent="0.25">
      <c r="C19" s="137"/>
      <c r="D19" s="81">
        <v>0.16</v>
      </c>
      <c r="E19" s="83">
        <v>0.63</v>
      </c>
      <c r="F19" s="82">
        <v>0.23</v>
      </c>
      <c r="G19" s="82">
        <v>0.09</v>
      </c>
      <c r="H19" s="82">
        <v>0.01</v>
      </c>
      <c r="I19" s="93">
        <v>0.04</v>
      </c>
      <c r="J19" s="130"/>
    </row>
    <row r="20" spans="3:10" ht="15" customHeight="1" x14ac:dyDescent="0.25">
      <c r="C20" s="137" t="s">
        <v>55</v>
      </c>
      <c r="D20" s="73">
        <v>160</v>
      </c>
      <c r="E20" s="74">
        <v>100</v>
      </c>
      <c r="F20" s="75">
        <v>38</v>
      </c>
      <c r="G20" s="75">
        <v>11</v>
      </c>
      <c r="H20" s="75">
        <v>5</v>
      </c>
      <c r="I20" s="92">
        <v>6</v>
      </c>
      <c r="J20" s="119">
        <f>(E20*1+F20*2+G20*3+H20*4+I20*5)/(E20+F20+G20+H20+I20)</f>
        <v>1.6187499999999999</v>
      </c>
    </row>
    <row r="21" spans="3:10" ht="15" customHeight="1" x14ac:dyDescent="0.25">
      <c r="C21" s="137"/>
      <c r="D21" s="81">
        <v>0.16</v>
      </c>
      <c r="E21" s="83">
        <v>0.63</v>
      </c>
      <c r="F21" s="82">
        <v>0.24</v>
      </c>
      <c r="G21" s="82">
        <v>7.0000000000000007E-2</v>
      </c>
      <c r="H21" s="82">
        <v>0.03</v>
      </c>
      <c r="I21" s="93">
        <v>0.04</v>
      </c>
      <c r="J21" s="118"/>
    </row>
    <row r="22" spans="3:10" ht="15" customHeight="1" x14ac:dyDescent="0.25">
      <c r="C22" s="137" t="s">
        <v>56</v>
      </c>
      <c r="D22" s="73">
        <v>182</v>
      </c>
      <c r="E22" s="74">
        <v>138</v>
      </c>
      <c r="F22" s="75">
        <v>31</v>
      </c>
      <c r="G22" s="75">
        <v>10</v>
      </c>
      <c r="H22" s="75">
        <v>2</v>
      </c>
      <c r="I22" s="92">
        <v>1</v>
      </c>
      <c r="J22" s="119">
        <f>(E22*1+F22*2+G22*3+H22*4+I22*5)/(E22+F22+G22+H22+I22)</f>
        <v>1.3351648351648351</v>
      </c>
    </row>
    <row r="23" spans="3:10" ht="15" customHeight="1" x14ac:dyDescent="0.25">
      <c r="C23" s="137"/>
      <c r="D23" s="81">
        <v>0.18</v>
      </c>
      <c r="E23" s="83">
        <v>0.76</v>
      </c>
      <c r="F23" s="82">
        <v>0.17</v>
      </c>
      <c r="G23" s="82">
        <v>0.06</v>
      </c>
      <c r="H23" s="82">
        <v>0.01</v>
      </c>
      <c r="I23" s="93">
        <v>0.01</v>
      </c>
      <c r="J23" s="130"/>
    </row>
    <row r="24" spans="3:10" ht="15" customHeight="1" x14ac:dyDescent="0.25">
      <c r="C24" s="137" t="s">
        <v>57</v>
      </c>
      <c r="D24" s="73">
        <v>131</v>
      </c>
      <c r="E24" s="74">
        <v>105</v>
      </c>
      <c r="F24" s="75">
        <v>18</v>
      </c>
      <c r="G24" s="75">
        <v>4</v>
      </c>
      <c r="H24" s="75">
        <v>3</v>
      </c>
      <c r="I24" s="92">
        <v>1</v>
      </c>
      <c r="J24" s="119">
        <f>(E24*1+F24*2+G24*3+H24*4+I24*5)/(E24+F24+G24+H24+I24)</f>
        <v>1.2977099236641221</v>
      </c>
    </row>
    <row r="25" spans="3:10" ht="15" customHeight="1" x14ac:dyDescent="0.25">
      <c r="C25" s="137"/>
      <c r="D25" s="81">
        <v>0.13</v>
      </c>
      <c r="E25" s="83">
        <v>0.8</v>
      </c>
      <c r="F25" s="82">
        <v>0.14000000000000001</v>
      </c>
      <c r="G25" s="82">
        <v>0.03</v>
      </c>
      <c r="H25" s="82">
        <v>0.02</v>
      </c>
      <c r="I25" s="93">
        <v>0.01</v>
      </c>
      <c r="J25" s="130"/>
    </row>
    <row r="26" spans="3:10" ht="15" customHeight="1" x14ac:dyDescent="0.25">
      <c r="C26" s="137" t="s">
        <v>58</v>
      </c>
      <c r="D26" s="73">
        <v>161</v>
      </c>
      <c r="E26" s="74">
        <v>139</v>
      </c>
      <c r="F26" s="75">
        <v>17</v>
      </c>
      <c r="G26" s="75">
        <v>3</v>
      </c>
      <c r="H26" s="75">
        <v>2</v>
      </c>
      <c r="I26" s="92">
        <v>0</v>
      </c>
      <c r="J26" s="119">
        <f>(E26*1+F26*2+G26*3+H26*4+I26*5)/(E26+F26+G26+H26+I26)</f>
        <v>1.1801242236024845</v>
      </c>
    </row>
    <row r="27" spans="3:10" ht="15" customHeight="1" thickBot="1" x14ac:dyDescent="0.3">
      <c r="C27" s="141"/>
      <c r="D27" s="81">
        <v>0.16</v>
      </c>
      <c r="E27" s="83">
        <v>0.86</v>
      </c>
      <c r="F27" s="82">
        <v>0.11</v>
      </c>
      <c r="G27" s="82">
        <v>0.02</v>
      </c>
      <c r="H27" s="82">
        <v>0.01</v>
      </c>
      <c r="I27" s="93">
        <v>0</v>
      </c>
      <c r="J27" s="120"/>
    </row>
    <row r="28" spans="3:10" ht="15" customHeight="1" x14ac:dyDescent="0.25">
      <c r="C28" s="142" t="s">
        <v>59</v>
      </c>
      <c r="D28" s="143"/>
      <c r="E28" s="143"/>
      <c r="F28" s="143"/>
      <c r="G28" s="143"/>
      <c r="H28" s="143"/>
      <c r="I28" s="144"/>
      <c r="J28" s="118"/>
    </row>
    <row r="29" spans="3:10" ht="15" customHeight="1" x14ac:dyDescent="0.25">
      <c r="C29" s="137" t="s">
        <v>60</v>
      </c>
      <c r="D29" s="73">
        <v>6</v>
      </c>
      <c r="E29" s="74">
        <v>5</v>
      </c>
      <c r="F29" s="75">
        <v>0</v>
      </c>
      <c r="G29" s="75">
        <v>1</v>
      </c>
      <c r="H29" s="75">
        <v>0</v>
      </c>
      <c r="I29" s="92">
        <v>0</v>
      </c>
      <c r="J29" s="119">
        <f>(E29*1+F29*2+G29*3+H29*4+I29*5)/(E29+F29+G29+H29+I29)</f>
        <v>1.3333333333333333</v>
      </c>
    </row>
    <row r="30" spans="3:10" ht="15" customHeight="1" x14ac:dyDescent="0.25">
      <c r="C30" s="137"/>
      <c r="D30" s="81">
        <v>0.01</v>
      </c>
      <c r="E30" s="83">
        <v>0.83</v>
      </c>
      <c r="F30" s="82">
        <v>0</v>
      </c>
      <c r="G30" s="82">
        <v>0.17</v>
      </c>
      <c r="H30" s="82">
        <v>0</v>
      </c>
      <c r="I30" s="93">
        <v>0</v>
      </c>
      <c r="J30" s="130"/>
    </row>
    <row r="31" spans="3:10" ht="15" customHeight="1" x14ac:dyDescent="0.25">
      <c r="C31" s="137" t="s">
        <v>61</v>
      </c>
      <c r="D31" s="73">
        <v>472</v>
      </c>
      <c r="E31" s="74">
        <v>321</v>
      </c>
      <c r="F31" s="75">
        <v>96</v>
      </c>
      <c r="G31" s="75">
        <v>32</v>
      </c>
      <c r="H31" s="75">
        <v>13</v>
      </c>
      <c r="I31" s="92">
        <v>11</v>
      </c>
      <c r="J31" s="119">
        <f>(E31*1+F31*2+G31*3+H31*4+I31*5)/(E31+F31+G31+H31+I31)</f>
        <v>1.5137420718816068</v>
      </c>
    </row>
    <row r="32" spans="3:10" ht="15" customHeight="1" x14ac:dyDescent="0.25">
      <c r="C32" s="137"/>
      <c r="D32" s="81">
        <v>0.47</v>
      </c>
      <c r="E32" s="83">
        <v>0.68</v>
      </c>
      <c r="F32" s="82">
        <v>0.2</v>
      </c>
      <c r="G32" s="82">
        <v>7.0000000000000007E-2</v>
      </c>
      <c r="H32" s="82">
        <v>0.03</v>
      </c>
      <c r="I32" s="93">
        <v>0.02</v>
      </c>
      <c r="J32" s="118"/>
    </row>
    <row r="33" spans="3:10" ht="15" customHeight="1" x14ac:dyDescent="0.25">
      <c r="C33" s="137" t="s">
        <v>62</v>
      </c>
      <c r="D33" s="73">
        <v>237</v>
      </c>
      <c r="E33" s="74">
        <v>169</v>
      </c>
      <c r="F33" s="75">
        <v>47</v>
      </c>
      <c r="G33" s="75">
        <v>13</v>
      </c>
      <c r="H33" s="75">
        <v>1</v>
      </c>
      <c r="I33" s="92">
        <v>7</v>
      </c>
      <c r="J33" s="119">
        <f>(E33*1+F33*2+G33*3+H33*4+I33*5)/(E33+F33+G33+H33+I33)</f>
        <v>1.4388185654008439</v>
      </c>
    </row>
    <row r="34" spans="3:10" ht="15" customHeight="1" x14ac:dyDescent="0.25">
      <c r="C34" s="137"/>
      <c r="D34" s="81">
        <v>0.24</v>
      </c>
      <c r="E34" s="83">
        <v>0.71</v>
      </c>
      <c r="F34" s="82">
        <v>0.2</v>
      </c>
      <c r="G34" s="82">
        <v>0.05</v>
      </c>
      <c r="H34" s="82">
        <v>0</v>
      </c>
      <c r="I34" s="93">
        <v>0.03</v>
      </c>
      <c r="J34" s="130"/>
    </row>
    <row r="35" spans="3:10" ht="15" customHeight="1" x14ac:dyDescent="0.25">
      <c r="C35" s="137" t="s">
        <v>63</v>
      </c>
      <c r="D35" s="73">
        <v>144</v>
      </c>
      <c r="E35" s="74">
        <v>82</v>
      </c>
      <c r="F35" s="75">
        <v>46</v>
      </c>
      <c r="G35" s="75">
        <v>13</v>
      </c>
      <c r="H35" s="75">
        <v>3</v>
      </c>
      <c r="I35" s="92">
        <v>1</v>
      </c>
      <c r="J35" s="119">
        <f>(E35*1+F35*2+G35*3+H35*4+I35*5)/(E35+F35+G35+H35+I35)</f>
        <v>1.5862068965517242</v>
      </c>
    </row>
    <row r="36" spans="3:10" ht="15" customHeight="1" x14ac:dyDescent="0.25">
      <c r="C36" s="137"/>
      <c r="D36" s="81">
        <v>0.14000000000000001</v>
      </c>
      <c r="E36" s="83">
        <v>0.56999999999999995</v>
      </c>
      <c r="F36" s="82">
        <v>0.32</v>
      </c>
      <c r="G36" s="82">
        <v>0.09</v>
      </c>
      <c r="H36" s="82">
        <v>0.02</v>
      </c>
      <c r="I36" s="93">
        <v>0.01</v>
      </c>
      <c r="J36" s="118"/>
    </row>
    <row r="37" spans="3:10" ht="15" customHeight="1" x14ac:dyDescent="0.25">
      <c r="C37" s="137" t="s">
        <v>64</v>
      </c>
      <c r="D37" s="73">
        <v>16</v>
      </c>
      <c r="E37" s="74">
        <v>12</v>
      </c>
      <c r="F37" s="75">
        <v>3</v>
      </c>
      <c r="G37" s="75">
        <v>1</v>
      </c>
      <c r="H37" s="75">
        <v>0</v>
      </c>
      <c r="I37" s="92">
        <v>0</v>
      </c>
      <c r="J37" s="119">
        <f>(E37*1+F37*2+G37*3+H37*4+I37*5)/(E37+F37+G37+H37+I37)</f>
        <v>1.3125</v>
      </c>
    </row>
    <row r="38" spans="3:10" ht="15" customHeight="1" x14ac:dyDescent="0.25">
      <c r="C38" s="137"/>
      <c r="D38" s="81">
        <v>0.02</v>
      </c>
      <c r="E38" s="83">
        <v>0.75</v>
      </c>
      <c r="F38" s="82">
        <v>0.19</v>
      </c>
      <c r="G38" s="82">
        <v>0.06</v>
      </c>
      <c r="H38" s="82">
        <v>0</v>
      </c>
      <c r="I38" s="93">
        <v>0</v>
      </c>
      <c r="J38" s="130"/>
    </row>
    <row r="39" spans="3:10" ht="15" customHeight="1" x14ac:dyDescent="0.25">
      <c r="C39" s="137" t="s">
        <v>65</v>
      </c>
      <c r="D39" s="73">
        <v>124</v>
      </c>
      <c r="E39" s="74">
        <v>89</v>
      </c>
      <c r="F39" s="75">
        <v>24</v>
      </c>
      <c r="G39" s="75">
        <v>5</v>
      </c>
      <c r="H39" s="75">
        <v>5</v>
      </c>
      <c r="I39" s="92">
        <v>1</v>
      </c>
      <c r="J39" s="119">
        <f>(E39*1+F39*2+G39*3+H39*4+I39*5)/(E39+F39+G39+H39+I39)</f>
        <v>1.4274193548387097</v>
      </c>
    </row>
    <row r="40" spans="3:10" ht="15" customHeight="1" thickBot="1" x14ac:dyDescent="0.3">
      <c r="C40" s="141"/>
      <c r="D40" s="81">
        <v>0.12</v>
      </c>
      <c r="E40" s="83">
        <v>0.71</v>
      </c>
      <c r="F40" s="82">
        <v>0.2</v>
      </c>
      <c r="G40" s="82">
        <v>0.04</v>
      </c>
      <c r="H40" s="82">
        <v>0.04</v>
      </c>
      <c r="I40" s="93">
        <v>0.01</v>
      </c>
      <c r="J40" s="118"/>
    </row>
    <row r="41" spans="3:10" ht="15" customHeight="1" x14ac:dyDescent="0.25">
      <c r="C41" s="142" t="s">
        <v>66</v>
      </c>
      <c r="D41" s="143"/>
      <c r="E41" s="143"/>
      <c r="F41" s="143"/>
      <c r="G41" s="143"/>
      <c r="H41" s="143"/>
      <c r="I41" s="144"/>
      <c r="J41" s="121"/>
    </row>
    <row r="42" spans="3:10" ht="15" customHeight="1" x14ac:dyDescent="0.25">
      <c r="C42" s="137" t="s">
        <v>67</v>
      </c>
      <c r="D42" s="73">
        <v>214</v>
      </c>
      <c r="E42" s="74">
        <v>152</v>
      </c>
      <c r="F42" s="75">
        <v>37</v>
      </c>
      <c r="G42" s="75">
        <v>15</v>
      </c>
      <c r="H42" s="75">
        <v>5</v>
      </c>
      <c r="I42" s="92">
        <v>5</v>
      </c>
      <c r="J42" s="119">
        <f>(E42*1+F42*2+G42*3+H42*4+I42*5)/(E42+F42+G42+H42+I42)</f>
        <v>1.4766355140186915</v>
      </c>
    </row>
    <row r="43" spans="3:10" ht="15" customHeight="1" x14ac:dyDescent="0.25">
      <c r="C43" s="137"/>
      <c r="D43" s="81">
        <v>0.21</v>
      </c>
      <c r="E43" s="83">
        <v>0.71</v>
      </c>
      <c r="F43" s="82">
        <v>0.17</v>
      </c>
      <c r="G43" s="82">
        <v>7.0000000000000007E-2</v>
      </c>
      <c r="H43" s="82">
        <v>0.02</v>
      </c>
      <c r="I43" s="93">
        <v>0.02</v>
      </c>
      <c r="J43" s="130"/>
    </row>
    <row r="44" spans="3:10" ht="15" customHeight="1" x14ac:dyDescent="0.25">
      <c r="C44" s="137" t="s">
        <v>68</v>
      </c>
      <c r="D44" s="73">
        <v>189</v>
      </c>
      <c r="E44" s="74">
        <v>125</v>
      </c>
      <c r="F44" s="75">
        <v>43</v>
      </c>
      <c r="G44" s="75">
        <v>13</v>
      </c>
      <c r="H44" s="75">
        <v>5</v>
      </c>
      <c r="I44" s="92">
        <v>3</v>
      </c>
      <c r="J44" s="119">
        <f>(E44*1+F44*2+G44*3+H44*4+I44*5)/(E44+F44+G44+H44+I44)</f>
        <v>1.5079365079365079</v>
      </c>
    </row>
    <row r="45" spans="3:10" ht="15" customHeight="1" x14ac:dyDescent="0.25">
      <c r="C45" s="137"/>
      <c r="D45" s="81">
        <v>0.19</v>
      </c>
      <c r="E45" s="83">
        <v>0.66</v>
      </c>
      <c r="F45" s="82">
        <v>0.23</v>
      </c>
      <c r="G45" s="82">
        <v>7.0000000000000007E-2</v>
      </c>
      <c r="H45" s="82">
        <v>0.03</v>
      </c>
      <c r="I45" s="93">
        <v>0.02</v>
      </c>
      <c r="J45" s="118"/>
    </row>
    <row r="46" spans="3:10" ht="15" customHeight="1" x14ac:dyDescent="0.25">
      <c r="C46" s="137" t="s">
        <v>69</v>
      </c>
      <c r="D46" s="73">
        <v>166</v>
      </c>
      <c r="E46" s="74">
        <v>114</v>
      </c>
      <c r="F46" s="75">
        <v>35</v>
      </c>
      <c r="G46" s="75">
        <v>7</v>
      </c>
      <c r="H46" s="75">
        <v>4</v>
      </c>
      <c r="I46" s="92">
        <v>6</v>
      </c>
      <c r="J46" s="119">
        <f>(E46*1+F46*2+G46*3+H46*4+I46*5)/(E46+F46+G46+H46+I46)</f>
        <v>1.5120481927710843</v>
      </c>
    </row>
    <row r="47" spans="3:10" ht="15" customHeight="1" x14ac:dyDescent="0.25">
      <c r="C47" s="137"/>
      <c r="D47" s="81">
        <v>0.17</v>
      </c>
      <c r="E47" s="83">
        <v>0.69</v>
      </c>
      <c r="F47" s="82">
        <v>0.21</v>
      </c>
      <c r="G47" s="82">
        <v>0.04</v>
      </c>
      <c r="H47" s="82">
        <v>0.02</v>
      </c>
      <c r="I47" s="93">
        <v>0.04</v>
      </c>
      <c r="J47" s="130"/>
    </row>
    <row r="48" spans="3:10" ht="15" customHeight="1" x14ac:dyDescent="0.25">
      <c r="C48" s="137" t="s">
        <v>70</v>
      </c>
      <c r="D48" s="73">
        <v>142</v>
      </c>
      <c r="E48" s="74">
        <v>104</v>
      </c>
      <c r="F48" s="75">
        <v>29</v>
      </c>
      <c r="G48" s="75">
        <v>5</v>
      </c>
      <c r="H48" s="75">
        <v>3</v>
      </c>
      <c r="I48" s="92">
        <v>1</v>
      </c>
      <c r="J48" s="119">
        <f>(E48*1+F48*2+G48*3+H48*4+I48*5)/(E48+F48+G48+H48+I48)</f>
        <v>1.3661971830985915</v>
      </c>
    </row>
    <row r="49" spans="3:10" ht="15" customHeight="1" x14ac:dyDescent="0.25">
      <c r="C49" s="137"/>
      <c r="D49" s="81">
        <v>0.14000000000000001</v>
      </c>
      <c r="E49" s="83">
        <v>0.73</v>
      </c>
      <c r="F49" s="82">
        <v>0.2</v>
      </c>
      <c r="G49" s="82">
        <v>0.03</v>
      </c>
      <c r="H49" s="82">
        <v>0.02</v>
      </c>
      <c r="I49" s="93">
        <v>0.01</v>
      </c>
      <c r="J49" s="118"/>
    </row>
    <row r="50" spans="3:10" ht="15" customHeight="1" x14ac:dyDescent="0.25">
      <c r="C50" s="137" t="s">
        <v>71</v>
      </c>
      <c r="D50" s="73">
        <v>63</v>
      </c>
      <c r="E50" s="74">
        <v>40</v>
      </c>
      <c r="F50" s="75">
        <v>15</v>
      </c>
      <c r="G50" s="75">
        <v>4</v>
      </c>
      <c r="H50" s="75">
        <v>2</v>
      </c>
      <c r="I50" s="92">
        <v>1</v>
      </c>
      <c r="J50" s="119">
        <f>(E50*1+F50*2+G50*3+H50*4+I50*5)/(E50+F50+G50+H50+I50)</f>
        <v>1.532258064516129</v>
      </c>
    </row>
    <row r="51" spans="3:10" ht="15" customHeight="1" x14ac:dyDescent="0.25">
      <c r="C51" s="137"/>
      <c r="D51" s="81">
        <v>0.06</v>
      </c>
      <c r="E51" s="83">
        <v>0.65</v>
      </c>
      <c r="F51" s="82">
        <v>0.24</v>
      </c>
      <c r="G51" s="82">
        <v>0.06</v>
      </c>
      <c r="H51" s="82">
        <v>0.03</v>
      </c>
      <c r="I51" s="93">
        <v>0.02</v>
      </c>
      <c r="J51" s="130"/>
    </row>
    <row r="52" spans="3:10" ht="15" customHeight="1" x14ac:dyDescent="0.25">
      <c r="C52" s="137" t="s">
        <v>72</v>
      </c>
      <c r="D52" s="73">
        <v>64</v>
      </c>
      <c r="E52" s="74">
        <v>45</v>
      </c>
      <c r="F52" s="75">
        <v>14</v>
      </c>
      <c r="G52" s="75">
        <v>3</v>
      </c>
      <c r="H52" s="75">
        <v>1</v>
      </c>
      <c r="I52" s="92">
        <v>1</v>
      </c>
      <c r="J52" s="119">
        <f>(E52*1+F52*2+G52*3+H52*4+I52*5)/(E52+F52+G52+H52+I52)</f>
        <v>1.421875</v>
      </c>
    </row>
    <row r="53" spans="3:10" ht="15" customHeight="1" x14ac:dyDescent="0.25">
      <c r="C53" s="137"/>
      <c r="D53" s="81">
        <v>0.06</v>
      </c>
      <c r="E53" s="83">
        <v>0.7</v>
      </c>
      <c r="F53" s="82">
        <v>0.22</v>
      </c>
      <c r="G53" s="82">
        <v>0.05</v>
      </c>
      <c r="H53" s="82">
        <v>0.02</v>
      </c>
      <c r="I53" s="93">
        <v>0.02</v>
      </c>
      <c r="J53" s="118"/>
    </row>
    <row r="54" spans="3:10" ht="15" customHeight="1" x14ac:dyDescent="0.25">
      <c r="C54" s="137" t="s">
        <v>73</v>
      </c>
      <c r="D54" s="73">
        <v>85</v>
      </c>
      <c r="E54" s="74">
        <v>56</v>
      </c>
      <c r="F54" s="75">
        <v>19</v>
      </c>
      <c r="G54" s="75">
        <v>9</v>
      </c>
      <c r="H54" s="75">
        <v>0</v>
      </c>
      <c r="I54" s="92">
        <v>1</v>
      </c>
      <c r="J54" s="119">
        <f>(E54*1+F54*2+G54*3+H54*4+I54*5)/(E54+F54+G54+H54+I54)</f>
        <v>1.4823529411764707</v>
      </c>
    </row>
    <row r="55" spans="3:10" ht="15" customHeight="1" x14ac:dyDescent="0.25">
      <c r="C55" s="137"/>
      <c r="D55" s="81">
        <v>0.09</v>
      </c>
      <c r="E55" s="83">
        <v>0.66</v>
      </c>
      <c r="F55" s="82">
        <v>0.22</v>
      </c>
      <c r="G55" s="82">
        <v>0.11</v>
      </c>
      <c r="H55" s="82">
        <v>0</v>
      </c>
      <c r="I55" s="93">
        <v>0.01</v>
      </c>
      <c r="J55" s="130"/>
    </row>
    <row r="56" spans="3:10" ht="15" customHeight="1" x14ac:dyDescent="0.25">
      <c r="C56" s="137" t="s">
        <v>74</v>
      </c>
      <c r="D56" s="73">
        <v>44</v>
      </c>
      <c r="E56" s="74">
        <v>18</v>
      </c>
      <c r="F56" s="75">
        <v>16</v>
      </c>
      <c r="G56" s="75">
        <v>8</v>
      </c>
      <c r="H56" s="75">
        <v>1</v>
      </c>
      <c r="I56" s="92">
        <v>0</v>
      </c>
      <c r="J56" s="119">
        <f>(E56*1+F56*2+G56*3+H56*4+I56*5)/(E56+F56+G56+H56+I56)</f>
        <v>1.8139534883720929</v>
      </c>
    </row>
    <row r="57" spans="3:10" ht="15" customHeight="1" x14ac:dyDescent="0.25">
      <c r="C57" s="137"/>
      <c r="D57" s="81">
        <v>0.04</v>
      </c>
      <c r="E57" s="83">
        <v>0.42</v>
      </c>
      <c r="F57" s="82">
        <v>0.37</v>
      </c>
      <c r="G57" s="82">
        <v>0.19</v>
      </c>
      <c r="H57" s="82">
        <v>0.02</v>
      </c>
      <c r="I57" s="93">
        <v>0</v>
      </c>
      <c r="J57" s="130"/>
    </row>
    <row r="58" spans="3:10" ht="15" customHeight="1" x14ac:dyDescent="0.25">
      <c r="C58" s="137" t="s">
        <v>75</v>
      </c>
      <c r="D58" s="73">
        <v>34</v>
      </c>
      <c r="E58" s="74">
        <v>22</v>
      </c>
      <c r="F58" s="75">
        <v>7</v>
      </c>
      <c r="G58" s="75">
        <v>1</v>
      </c>
      <c r="H58" s="75">
        <v>1</v>
      </c>
      <c r="I58" s="92">
        <v>2</v>
      </c>
      <c r="J58" s="119">
        <f>(E58*1+F58*2+G58*3+H58*4+I58*5)/(E58+F58+G58+H58+I58)</f>
        <v>1.606060606060606</v>
      </c>
    </row>
    <row r="59" spans="3:10" ht="15" customHeight="1" thickBot="1" x14ac:dyDescent="0.3">
      <c r="C59" s="141"/>
      <c r="D59" s="81">
        <v>0.03</v>
      </c>
      <c r="E59" s="83">
        <v>0.67</v>
      </c>
      <c r="F59" s="82">
        <v>0.21</v>
      </c>
      <c r="G59" s="82">
        <v>0.03</v>
      </c>
      <c r="H59" s="82">
        <v>0.03</v>
      </c>
      <c r="I59" s="93">
        <v>0.06</v>
      </c>
      <c r="J59" s="120"/>
    </row>
    <row r="60" spans="3:10" ht="15" customHeight="1" x14ac:dyDescent="0.25">
      <c r="C60" s="142" t="s">
        <v>76</v>
      </c>
      <c r="D60" s="143"/>
      <c r="E60" s="143"/>
      <c r="F60" s="143"/>
      <c r="G60" s="143"/>
      <c r="H60" s="143"/>
      <c r="I60" s="144"/>
      <c r="J60" s="118"/>
    </row>
    <row r="61" spans="3:10" ht="15" customHeight="1" x14ac:dyDescent="0.25">
      <c r="C61" s="137" t="s">
        <v>77</v>
      </c>
      <c r="D61" s="73">
        <v>652</v>
      </c>
      <c r="E61" s="74">
        <v>455</v>
      </c>
      <c r="F61" s="75">
        <v>129</v>
      </c>
      <c r="G61" s="75">
        <v>40</v>
      </c>
      <c r="H61" s="75">
        <v>14</v>
      </c>
      <c r="I61" s="92">
        <v>15</v>
      </c>
      <c r="J61" s="119">
        <f>(E61*1+F61*2+G61*3+H61*4+I61*5)/(E61+F61+G61+H61+I61)</f>
        <v>1.4762633996937213</v>
      </c>
    </row>
    <row r="62" spans="3:10" ht="15" customHeight="1" x14ac:dyDescent="0.25">
      <c r="C62" s="137"/>
      <c r="D62" s="81">
        <v>0.65</v>
      </c>
      <c r="E62" s="83">
        <v>0.7</v>
      </c>
      <c r="F62" s="82">
        <v>0.2</v>
      </c>
      <c r="G62" s="82">
        <v>0.06</v>
      </c>
      <c r="H62" s="82">
        <v>0.02</v>
      </c>
      <c r="I62" s="93">
        <v>0.02</v>
      </c>
      <c r="J62" s="130"/>
    </row>
    <row r="63" spans="3:10" ht="15" customHeight="1" x14ac:dyDescent="0.25">
      <c r="C63" s="137" t="s">
        <v>78</v>
      </c>
      <c r="D63" s="73">
        <v>126</v>
      </c>
      <c r="E63" s="101">
        <v>72</v>
      </c>
      <c r="F63" s="75">
        <v>33</v>
      </c>
      <c r="G63" s="84">
        <v>15</v>
      </c>
      <c r="H63" s="75">
        <v>5</v>
      </c>
      <c r="I63" s="92">
        <v>1</v>
      </c>
      <c r="J63" s="119">
        <f>(E63*1+F63*2+G63*3+H63*4+I63*5)/(E63+F63+G63+H63+I63)</f>
        <v>1.6507936507936507</v>
      </c>
    </row>
    <row r="64" spans="3:10" ht="15" customHeight="1" x14ac:dyDescent="0.25">
      <c r="C64" s="137"/>
      <c r="D64" s="81">
        <v>0.13</v>
      </c>
      <c r="E64" s="102">
        <v>0.56999999999999995</v>
      </c>
      <c r="F64" s="82">
        <v>0.26</v>
      </c>
      <c r="G64" s="85">
        <v>0.12</v>
      </c>
      <c r="H64" s="82">
        <v>0.04</v>
      </c>
      <c r="I64" s="93">
        <v>0.01</v>
      </c>
      <c r="J64" s="130"/>
    </row>
    <row r="65" spans="3:10" ht="15" customHeight="1" x14ac:dyDescent="0.25">
      <c r="C65" s="137" t="s">
        <v>79</v>
      </c>
      <c r="D65" s="73">
        <v>222</v>
      </c>
      <c r="E65" s="74">
        <v>151</v>
      </c>
      <c r="F65" s="75">
        <v>54</v>
      </c>
      <c r="G65" s="75">
        <v>10</v>
      </c>
      <c r="H65" s="75">
        <v>3</v>
      </c>
      <c r="I65" s="92">
        <v>4</v>
      </c>
      <c r="J65" s="119">
        <f>(E65*1+F65*2+G65*3+H65*4+I65*5)/(E65+F65+G65+H65+I65)</f>
        <v>1.4459459459459461</v>
      </c>
    </row>
    <row r="66" spans="3:10" ht="15" customHeight="1" thickBot="1" x14ac:dyDescent="0.3">
      <c r="C66" s="141"/>
      <c r="D66" s="77">
        <v>0.22</v>
      </c>
      <c r="E66" s="98">
        <v>0.68</v>
      </c>
      <c r="F66" s="99">
        <v>0.24</v>
      </c>
      <c r="G66" s="99">
        <v>0.04</v>
      </c>
      <c r="H66" s="99">
        <v>0.01</v>
      </c>
      <c r="I66" s="100">
        <v>0.02</v>
      </c>
      <c r="J66" s="120"/>
    </row>
    <row r="67" spans="3:10" ht="15" customHeight="1" x14ac:dyDescent="0.25"/>
    <row r="68" spans="3:10" ht="15" customHeight="1" x14ac:dyDescent="0.25"/>
    <row r="69" spans="3:10" ht="15" customHeight="1" x14ac:dyDescent="0.25"/>
    <row r="70" spans="3:10" ht="15" customHeight="1" x14ac:dyDescent="0.25"/>
    <row r="71" spans="3:10" ht="15" customHeight="1" x14ac:dyDescent="0.25"/>
    <row r="72" spans="3:10" ht="15" customHeight="1" x14ac:dyDescent="0.25"/>
    <row r="73" spans="3:10" ht="15" customHeight="1" x14ac:dyDescent="0.25"/>
    <row r="74" spans="3:10" ht="15" customHeight="1" x14ac:dyDescent="0.25"/>
    <row r="75" spans="3:10" ht="15" customHeight="1" x14ac:dyDescent="0.25"/>
    <row r="76" spans="3:10" ht="15" customHeight="1" x14ac:dyDescent="0.25"/>
    <row r="77" spans="3:10" ht="15" customHeight="1" x14ac:dyDescent="0.25"/>
    <row r="78" spans="3:10" ht="15" customHeight="1" x14ac:dyDescent="0.25"/>
    <row r="79" spans="3:10" ht="15" customHeight="1" x14ac:dyDescent="0.25"/>
    <row r="80" spans="3:1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sheetData>
  <mergeCells count="34">
    <mergeCell ref="C63:C64"/>
    <mergeCell ref="C65:C66"/>
    <mergeCell ref="C58:C59"/>
    <mergeCell ref="C60:I60"/>
    <mergeCell ref="C8:I8"/>
    <mergeCell ref="C13:I13"/>
    <mergeCell ref="C28:I28"/>
    <mergeCell ref="C35:C36"/>
    <mergeCell ref="C37:C38"/>
    <mergeCell ref="C26:C27"/>
    <mergeCell ref="C29:C30"/>
    <mergeCell ref="C31:C32"/>
    <mergeCell ref="C33:C34"/>
    <mergeCell ref="C14:C15"/>
    <mergeCell ref="C16:C17"/>
    <mergeCell ref="C18:C19"/>
    <mergeCell ref="C50:C51"/>
    <mergeCell ref="C52:C53"/>
    <mergeCell ref="C54:C55"/>
    <mergeCell ref="C56:C57"/>
    <mergeCell ref="C61:C62"/>
    <mergeCell ref="C44:C45"/>
    <mergeCell ref="C46:C47"/>
    <mergeCell ref="C39:C40"/>
    <mergeCell ref="C41:I41"/>
    <mergeCell ref="C48:C49"/>
    <mergeCell ref="C6:C7"/>
    <mergeCell ref="C9:C10"/>
    <mergeCell ref="C11:C12"/>
    <mergeCell ref="C4:J4"/>
    <mergeCell ref="C42:C43"/>
    <mergeCell ref="C20:C21"/>
    <mergeCell ref="C22:C23"/>
    <mergeCell ref="C24:C25"/>
  </mergeCells>
  <pageMargins left="0.19685039370078741" right="0.19685039370078741" top="0.59055118110236227" bottom="0.59055118110236227" header="3.937007874015748E-2" footer="3.937007874015748E-2"/>
  <pageSetup paperSize="9" scale="59" orientation="portrait" verticalDpi="0" r:id="rId1"/>
  <headerFooter alignWithMargins="0">
    <oddHeader xml:space="preserve">&amp;R&amp;"Arial,Fett"&amp;12
</oddHeader>
    <oddFooter>&amp;L© MAKAM Research GmbH August 2022&amp;R  Rep.Befragung Lebensmittelkennzeichnung</oddFooter>
  </headerFooter>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autoupdate="false" catsources="">
  <f:record>
    <f:field ref="BMFCONFIG_3000_109_BMFDocProperty" text=""/>
    <f:field ref="doc_FSCFOLIO_1_1001_FieldDocumentNumber" text=""/>
    <f:field ref="doc_FSCFOLIO_1_1001_FieldSubject" text="" edit="true"/>
    <f:field ref="FSCFOLIO_1_1001_SignaturesFldCtx_FSCFOLIO_1_1001_FieldLastSignature" text="Abzeichnen"/>
    <f:field ref="FSCFOLIO_1_1001_SignaturesFldCtx_FSCFOLIO_1_1001_FieldLastSignatureBy" text="Koglbauer, Monika"/>
    <f:field ref="FSCFOLIO_1_1001_SignaturesFldCtx_FSCFOLIO_1_1001_FieldLastSignatureAt" date="2023-04-21T11:35:35" text="21.04.2023 11:35:35"/>
    <f:field ref="FSCFOLIO_1_1001_SignaturesFldCtx_FSCFOLIO_1_1001_FieldLastSignatureRemark" text=""/>
    <f:field ref="FSCFOLIO_1_1001_FieldCurrentUser" text="Stefan Markowitsch"/>
    <f:field ref="FSCFOLIO_1_1001_FieldCurrentDate" text="24.04.2023 08:02"/>
    <f:field ref="objvalidfrom" date="" text="" edit="true"/>
    <f:field ref="objvalidto" date="" text="" edit="true"/>
    <f:field ref="FSCFOLIO_1_1001_FieldReleasedVersionDate" text=""/>
    <f:field ref="FSCFOLIO_1_1001_FieldReleasedVersionNr" text=""/>
    <f:field ref="CCAPRECONFIG_15_1001_Objektname" text="Beilage 2" edit="true"/>
    <f:field ref="CCAPRECONFIG_15_1001_Objektname" text="Beilage 2" edit="true"/>
    <f:field ref="EIBPRECONFIG_1_1001_FieldEIBAttachments" text="" multiline="true"/>
    <f:field ref="EIBPRECONFIG_1_1001_FieldEIBNextFiles" text="" multiline="true"/>
    <f:field ref="EIBPRECONFIG_1_1001_FieldEIBPreviousFiles" text="2023-0.155.234 (BMSGPK/Parlament)&#13;&#10;2020-0.530.156 (BMSGPK/Parlament)&#13;&#10;2020-0.519.990 (BMSGPK/Parlament)" multiline="true"/>
    <f:field ref="EIBPRECONFIG_1_1001_FieldEIBRelatedFiles" text="" multiline="true"/>
    <f:field ref="EIBPRECONFIG_1_1001_FieldEIBCompletedOrdinals" text="" multiline="true"/>
    <f:field ref="EIBPRECONFIG_1_1001_FieldEIBOUAddr" text="im Hause ,  " multiline="true"/>
    <f:field ref="EIBPRECONFIG_1_1001_FieldEIBRecipients" text="" multiline="true"/>
    <f:field ref="EIBPRECONFIG_1_1001_FieldEIBSignatures" text="Abzeichnen&#13;&#10;Abzeichnen&#13;&#10;Abzeichnen&#13;&#10;Abzeichnen&#13;&#10;Abzeichnen" multiline="true"/>
    <f:field ref="EIBPRECONFIG_1_1001_FieldCCAAddrAbschriftsbemerkung" text="" multiline="true"/>
    <f:field ref="EIBPRECONFIG_1_1001_FieldCCAAddrAdresse" text="" multiline="true"/>
    <f:field ref="EIBPRECONFIG_1_1001_FieldCCAAddrPostalischeAdresse" text="" multiline="true"/>
    <f:field ref="EIBPRECONFIG_1_1001_FieldCCAIncomingSubject" text="14230/J: Inhalte von Meinungsumfragen" multiline="true"/>
    <f:field ref="EIBPRECONFIG_1_1001_FieldCCAPersonalSubjAddress" text="" multiline="true"/>
    <f:field ref="EIBPRECONFIG_1_1001_FieldCCASubfileSubject" text="" multiline="true"/>
    <f:field ref="EIBPRECONFIG_1_1001_FieldCCASubject" text="Parlamentarische Anfrage Nr. 14230/J des Abg. Krainer betreffend Inhalte von Meinungsumfragen; Anfragebeantwortung (Termin Parlament: 24.04.2023)" multiline="true"/>
    <f:field ref="EIBVFGH_15_1700_FieldPartPlaintiffList" text="" multiline="true"/>
    <f:field ref="EIBVFGH_15_1700_FieldGoesOutToList" text="" multiline="true"/>
    <f:field ref="CUSTOMIZATIONRESSORTBMF_103_2800_FieldRecipientsEmailBMF" text="" multiline="true"/>
    <f:field ref="objname" text="Beilage 2" edit="true"/>
    <f:field ref="objsubject" text="" edit="true"/>
    <f:field ref="objcreatedby" text="Strunz, Judith, Mag.a"/>
    <f:field ref="objcreatedat" date="2023-03-30T09:44:49" text="30.03.2023 09:44:49"/>
    <f:field ref="objchangedby" text="Koglbauer, Monika"/>
    <f:field ref="objmodifiedat" date="2023-04-21T11:35:36" text="21.04.2023 11:35:36"/>
  </f:record>
  <f:display text="Allgemein">
    <f:field ref="BMFCONFIG_3000_109_BMFDocProperty" text="BMFMailEmpfänger"/>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EIBPRECONFIG_1_1001_FieldEIBAttachments" text="Beilagen"/>
    <f:field ref="EIBPRECONFIG_1_1001_FieldEIBNextFiles" text="Nachzahlen"/>
    <f:field ref="EIBPRECONFIG_1_1001_FieldEIBPreviousFiles" text="Vorzahlen"/>
    <f:field ref="EIBPRECONFIG_1_1001_FieldEIBRelatedFiles" text="Bezugszahlen"/>
    <f:field ref="EIBPRECONFIG_1_1001_FieldEIBCompletedOrdinals" text="Miterledigte Akten"/>
    <f:field ref="EIBPRECONFIG_1_1001_FieldEIBOUAddr" text="Adresse der OE"/>
    <f:field ref="EIBPRECONFIG_1_1001_FieldEIBRecipients" text="Empfänger"/>
    <f:field ref="EIBPRECONFIG_1_1001_FieldEIBSignatures" text="Unterschriften"/>
    <f:field ref="EIBPRECONFIG_1_1001_FieldCCAAddrAbschriftsbemerkung" text="Abschriftsbemerkung"/>
    <f:field ref="EIBPRECONFIG_1_1001_FieldCCAAddrAdresse" text="Adresse"/>
    <f:field ref="EIBPRECONFIG_1_1001_FieldCCAAddrPostalischeAdresse" text="PostalischeAdresse"/>
    <f:field ref="EIBPRECONFIG_1_1001_FieldCCAIncomingSubject" text="EST-Betreff"/>
    <f:field ref="EIBPRECONFIG_1_1001_FieldCCAPersonalSubjAddress" text="Adresse (Namenszahl)"/>
    <f:field ref="EIBPRECONFIG_1_1001_FieldCCASubfileSubject" text="Betreff des Geschäftsstücks"/>
    <f:field ref="EIBPRECONFIG_1_1001_FieldCCASubject" text="Gegenstand"/>
    <f:field ref="EIBVFGH_15_1700_FieldPartPlaintiffList" text="Liste der Antragsteller"/>
    <f:field ref="EIBVFGH_15_1700_FieldGoesOutToList" text="Ergeht an Liste"/>
    <f:field ref="CUSTOMIZATIONRESSORTBMF_103_2800_FieldRecipientsEmailBMF" text="Empfänger Mail BMF"/>
    <f:field ref="objname" text="Name"/>
    <f:field ref="objsubject" text="Anmerkungen"/>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vt:i4>
      </vt:variant>
    </vt:vector>
  </HeadingPairs>
  <TitlesOfParts>
    <vt:vector size="19" baseType="lpstr">
      <vt:lpstr>Deckblatt</vt:lpstr>
      <vt:lpstr>Erklärung</vt:lpstr>
      <vt:lpstr>Erklärung 2</vt:lpstr>
      <vt:lpstr>f1</vt:lpstr>
      <vt:lpstr>f2_1</vt:lpstr>
      <vt:lpstr>f2_2</vt:lpstr>
      <vt:lpstr>f2_3</vt:lpstr>
      <vt:lpstr>f2_4</vt:lpstr>
      <vt:lpstr>f2_5</vt:lpstr>
      <vt:lpstr>f2_6</vt:lpstr>
      <vt:lpstr>f2_7</vt:lpstr>
      <vt:lpstr>f2_8</vt:lpstr>
      <vt:lpstr>f2_9</vt:lpstr>
      <vt:lpstr>f2_10</vt:lpstr>
      <vt:lpstr>f2_11</vt:lpstr>
      <vt:lpstr>f3</vt:lpstr>
      <vt:lpstr>f4</vt:lpstr>
      <vt:lpstr>f5</vt:lpstr>
      <vt:lpstr>Deckblatt!Druckbereich</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sknoebel</dc:creator>
  <cp:lastModifiedBy>Ulli Röhsner</cp:lastModifiedBy>
  <cp:lastPrinted>2022-06-23T08:16:12Z</cp:lastPrinted>
  <dcterms:created xsi:type="dcterms:W3CDTF">2019-03-08T10:54:03Z</dcterms:created>
  <dcterms:modified xsi:type="dcterms:W3CDTF">2022-08-18T14:44:15Z</dcterms:modified>
</cp:coreProperties>
</file>

<file path=docProps/custom.xml><?xml version="1.0" encoding="utf-8"?>
<Properties xmlns="http://schemas.openxmlformats.org/officeDocument/2006/custom-properties" xmlns:vt="http://schemas.openxmlformats.org/officeDocument/2006/docPropsVTypes">
  <property name="FSC#SAPConfigSettingsSC@101.9800:FMM_ABP_NUMMER" pid="2" fmtid="{D5CDD505-2E9C-101B-9397-08002B2CF9AE}">
    <vt:lpwstr/>
  </property>
  <property name="FSC#SAPConfigSettingsSC@101.9800:FMM_ABLEHNGRUND" pid="3" fmtid="{D5CDD505-2E9C-101B-9397-08002B2CF9AE}">
    <vt:lpwstr/>
  </property>
  <property name="FSC#SAPConfigSettingsSC@101.9800:FMM_ADRESSE_ALLGEMEINES_SCHREIBEN" pid="4" fmtid="{D5CDD505-2E9C-101B-9397-08002B2CF9AE}">
    <vt:lpwstr/>
  </property>
  <property name="FSC#SAPConfigSettingsSC@101.9800:FMM_GRANTOR_ADDRESS" pid="5" fmtid="{D5CDD505-2E9C-101B-9397-08002B2CF9AE}">
    <vt:lpwstr/>
  </property>
  <property name="FSC#SAPConfigSettingsSC@101.9800:FMM_CONTACT_PERSON" pid="6" fmtid="{D5CDD505-2E9C-101B-9397-08002B2CF9AE}">
    <vt:lpwstr/>
  </property>
  <property name="FSC#SAPConfigSettingsSC@101.9800:FMM_ANTRAGSBESCHREIBUNG" pid="7" fmtid="{D5CDD505-2E9C-101B-9397-08002B2CF9AE}">
    <vt:lpwstr/>
  </property>
  <property name="FSC#SAPConfigSettingsSC@101.9800:FMM_ZANTRAGDATUM" pid="8" fmtid="{D5CDD505-2E9C-101B-9397-08002B2CF9AE}">
    <vt:lpwstr/>
  </property>
  <property name="FSC#SAPConfigSettingsSC@101.9800:FMM_ANZAHL_DER_POS_ANTRAG" pid="9" fmtid="{D5CDD505-2E9C-101B-9397-08002B2CF9AE}">
    <vt:lpwstr/>
  </property>
  <property name="FSC#SAPConfigSettingsSC@101.9800:FMM_ANZAHL_DER_POS_BEWILLIGUNG" pid="10" fmtid="{D5CDD505-2E9C-101B-9397-08002B2CF9AE}">
    <vt:lpwstr/>
  </property>
  <property name="FSC#SAPConfigSettingsSC@101.9800:FMM_AUFWANDSART_ID" pid="11" fmtid="{D5CDD505-2E9C-101B-9397-08002B2CF9AE}">
    <vt:lpwstr/>
  </property>
  <property name="FSC#SAPConfigSettingsSC@101.9800:FMM_AUFWANDSART_TEXT" pid="12" fmtid="{D5CDD505-2E9C-101B-9397-08002B2CF9AE}">
    <vt:lpwstr/>
  </property>
  <property name="FSC#SAPConfigSettingsSC@101.9800:FMM_SWIFT_BIC" pid="13" fmtid="{D5CDD505-2E9C-101B-9397-08002B2CF9AE}">
    <vt:lpwstr/>
  </property>
  <property name="FSC#SAPConfigSettingsSC@101.9800:FMM_IBAN" pid="14" fmtid="{D5CDD505-2E9C-101B-9397-08002B2CF9AE}">
    <vt:lpwstr/>
  </property>
  <property name="FSC#SAPConfigSettingsSC@101.9800:FMM_BEANTRAGTER_BETRAG" pid="15" fmtid="{D5CDD505-2E9C-101B-9397-08002B2CF9AE}">
    <vt:lpwstr/>
  </property>
  <property name="FSC#SAPConfigSettingsSC@101.9800:FMM_BEANTRAGTER_BETRAG_WORT" pid="16" fmtid="{D5CDD505-2E9C-101B-9397-08002B2CF9AE}">
    <vt:lpwstr/>
  </property>
  <property name="FSC#SAPConfigSettingsSC@101.9800:FMM_BILL_DATE" pid="17" fmtid="{D5CDD505-2E9C-101B-9397-08002B2CF9AE}">
    <vt:lpwstr/>
  </property>
  <property name="FSC#SAPConfigSettingsSC@101.9800:FMM_DATUM_DES_ANSUCHENS" pid="18" fmtid="{D5CDD505-2E9C-101B-9397-08002B2CF9AE}">
    <vt:lpwstr/>
  </property>
  <property name="FSC#SAPConfigSettingsSC@101.9800:FMM_ERGEBNIS_DER_ANTRAGSPRUEFUNG" pid="19" fmtid="{D5CDD505-2E9C-101B-9397-08002B2CF9AE}">
    <vt:lpwstr/>
  </property>
  <property name="FSC#SAPConfigSettingsSC@101.9800:FMM_ERSTELLUNGSDATUM_PLUS_35T" pid="20" fmtid="{D5CDD505-2E9C-101B-9397-08002B2CF9AE}">
    <vt:lpwstr/>
  </property>
  <property name="FSC#SAPConfigSettingsSC@101.9800:FMM_EXT_KEY" pid="21" fmtid="{D5CDD505-2E9C-101B-9397-08002B2CF9AE}">
    <vt:lpwstr/>
  </property>
  <property name="FSC#SAPConfigSettingsSC@101.9800:FMM_VORGESCHLAGENER_BETRAG" pid="22" fmtid="{D5CDD505-2E9C-101B-9397-08002B2CF9AE}">
    <vt:lpwstr/>
  </property>
  <property name="FSC#SAPConfigSettingsSC@101.9800:FMM_GRANTOR" pid="23" fmtid="{D5CDD505-2E9C-101B-9397-08002B2CF9AE}">
    <vt:lpwstr/>
  </property>
  <property name="FSC#SAPConfigSettingsSC@101.9800:FMM_GRM_VAL_TO" pid="24" fmtid="{D5CDD505-2E9C-101B-9397-08002B2CF9AE}">
    <vt:lpwstr/>
  </property>
  <property name="FSC#SAPConfigSettingsSC@101.9800:FMM_GRM_VAL_FROM" pid="25" fmtid="{D5CDD505-2E9C-101B-9397-08002B2CF9AE}">
    <vt:lpwstr/>
  </property>
  <property name="FSC#SAPConfigSettingsSC@101.9800:FMM_FREITEXT_ALLGEMEINES_SCHREIBEN" pid="26" fmtid="{D5CDD505-2E9C-101B-9397-08002B2CF9AE}">
    <vt:lpwstr/>
  </property>
  <property name="FSC#SAPConfigSettingsSC@101.9800:FMM_GESAMTBETRAG" pid="27" fmtid="{D5CDD505-2E9C-101B-9397-08002B2CF9AE}">
    <vt:lpwstr/>
  </property>
  <property name="FSC#SAPConfigSettingsSC@101.9800:FMM_GESAMTBETRAG_WORT" pid="28" fmtid="{D5CDD505-2E9C-101B-9397-08002B2CF9AE}">
    <vt:lpwstr/>
  </property>
  <property name="FSC#SAPConfigSettingsSC@101.9800:FMM_GESAMTPROJEKTSUMME" pid="29" fmtid="{D5CDD505-2E9C-101B-9397-08002B2CF9AE}">
    <vt:lpwstr/>
  </property>
  <property name="FSC#SAPConfigSettingsSC@101.9800:FMM_GESAMTPROJEKTSUMME_WORT" pid="30" fmtid="{D5CDD505-2E9C-101B-9397-08002B2CF9AE}">
    <vt:lpwstr/>
  </property>
  <property name="FSC#SAPConfigSettingsSC@101.9800:FMM_GESCHAEFTSZAHL" pid="31" fmtid="{D5CDD505-2E9C-101B-9397-08002B2CF9AE}">
    <vt:lpwstr/>
  </property>
  <property name="FSC#SAPConfigSettingsSC@101.9800:FMM_GRANTOR_ID" pid="32" fmtid="{D5CDD505-2E9C-101B-9397-08002B2CF9AE}">
    <vt:lpwstr/>
  </property>
  <property name="FSC#SAPConfigSettingsSC@101.9800:FMM_1_NACHTRAG" pid="33" fmtid="{D5CDD505-2E9C-101B-9397-08002B2CF9AE}">
    <vt:lpwstr/>
  </property>
  <property name="FSC#SAPConfigSettingsSC@101.9800:FMM_2_NACHTRAG" pid="34" fmtid="{D5CDD505-2E9C-101B-9397-08002B2CF9AE}">
    <vt:lpwstr/>
  </property>
  <property name="FSC#SAPConfigSettingsSC@101.9800:FMM_VERTRAG_FOERDERBARE_KOSTEN" pid="35" fmtid="{D5CDD505-2E9C-101B-9397-08002B2CF9AE}">
    <vt:lpwstr/>
  </property>
  <property name="FSC#SAPConfigSettingsSC@101.9800:FMM_VERTRAG_NICHT_FOERDERBARE_KOSTEN" pid="36" fmtid="{D5CDD505-2E9C-101B-9397-08002B2CF9AE}">
    <vt:lpwstr/>
  </property>
  <property name="FSC#SAPConfigSettingsSC@101.9800:FMM_SERVICE_ORG_TEXT" pid="37" fmtid="{D5CDD505-2E9C-101B-9397-08002B2CF9AE}">
    <vt:lpwstr/>
  </property>
  <property name="FSC#SAPConfigSettingsSC@101.9800:FMM_SERVICE_ORG_ID" pid="38" fmtid="{D5CDD505-2E9C-101B-9397-08002B2CF9AE}">
    <vt:lpwstr/>
  </property>
  <property name="FSC#SAPConfigSettingsSC@101.9800:FMM_SERVICE_ORG_SHORT" pid="39" fmtid="{D5CDD505-2E9C-101B-9397-08002B2CF9AE}">
    <vt:lpwstr/>
  </property>
  <property name="FSC#SAPConfigSettingsSC@101.9800:FMM_POSITIONS" pid="40" fmtid="{D5CDD505-2E9C-101B-9397-08002B2CF9AE}">
    <vt:lpwstr/>
  </property>
  <property name="FSC#SAPConfigSettingsSC@101.9800:FMM_POSITIONS_AGREEMENT" pid="41" fmtid="{D5CDD505-2E9C-101B-9397-08002B2CF9AE}">
    <vt:lpwstr/>
  </property>
  <property name="FSC#SAPConfigSettingsSC@101.9800:FMM_POSITIONS_APPLICATION" pid="42" fmtid="{D5CDD505-2E9C-101B-9397-08002B2CF9AE}">
    <vt:lpwstr/>
  </property>
  <property name="FSC#SAPConfigSettingsSC@101.9800:FMM_PROGRAM_ID" pid="43" fmtid="{D5CDD505-2E9C-101B-9397-08002B2CF9AE}">
    <vt:lpwstr/>
  </property>
  <property name="FSC#SAPConfigSettingsSC@101.9800:FMM_PROGRAM_NAME" pid="44" fmtid="{D5CDD505-2E9C-101B-9397-08002B2CF9AE}">
    <vt:lpwstr/>
  </property>
  <property name="FSC#SAPConfigSettingsSC@101.9800:FMM_VERTRAG_PROJEKTBESCHREIBUNG" pid="45" fmtid="{D5CDD505-2E9C-101B-9397-08002B2CF9AE}">
    <vt:lpwstr/>
  </property>
  <property name="FSC#SAPConfigSettingsSC@101.9800:FMM_PROJEKTZEITRAUM_BIS_PLUS_1M" pid="46" fmtid="{D5CDD505-2E9C-101B-9397-08002B2CF9AE}">
    <vt:lpwstr/>
  </property>
  <property name="FSC#SAPConfigSettingsSC@101.9800:FMM_PROJEKTZEITRAUM_BIS_PLUS_3M" pid="47" fmtid="{D5CDD505-2E9C-101B-9397-08002B2CF9AE}">
    <vt:lpwstr/>
  </property>
  <property name="FSC#SAPConfigSettingsSC@101.9800:FMM_PROJEKTZEITRAUM_VON" pid="48" fmtid="{D5CDD505-2E9C-101B-9397-08002B2CF9AE}">
    <vt:lpwstr/>
  </property>
  <property name="FSC#SAPConfigSettingsSC@101.9800:FMM_PROJEKTZEITRAUM_BIS" pid="49" fmtid="{D5CDD505-2E9C-101B-9397-08002B2CF9AE}">
    <vt:lpwstr/>
  </property>
  <property name="FSC#SAPConfigSettingsSC@101.9800:FMM_RECHTSGRUNDLAGE" pid="50" fmtid="{D5CDD505-2E9C-101B-9397-08002B2CF9AE}">
    <vt:lpwstr/>
  </property>
  <property name="FSC#SAPConfigSettingsSC@101.9800:FMM_RUECKFORDERUNGSGRUND" pid="51" fmtid="{D5CDD505-2E9C-101B-9397-08002B2CF9AE}">
    <vt:lpwstr/>
  </property>
  <property name="FSC#SAPConfigSettingsSC@101.9800:FMM_RUECK_FV" pid="52" fmtid="{D5CDD505-2E9C-101B-9397-08002B2CF9AE}">
    <vt:lpwstr/>
  </property>
  <property name="FSC#SAPConfigSettingsSC@101.9800:FMM_ABLEHNGRUND_SONSTIGES_TXT" pid="53" fmtid="{D5CDD505-2E9C-101B-9397-08002B2CF9AE}">
    <vt:lpwstr/>
  </property>
  <property name="FSC#SAPConfigSettingsSC@101.9800:FMM_VETRAG_SPEZIELLE_FOEDERBEDG" pid="54" fmtid="{D5CDD505-2E9C-101B-9397-08002B2CF9AE}">
    <vt:lpwstr/>
  </property>
  <property name="FSC#SAPConfigSettingsSC@101.9800:FMM_TURNUSARZT" pid="55" fmtid="{D5CDD505-2E9C-101B-9397-08002B2CF9AE}">
    <vt:lpwstr/>
  </property>
  <property name="FSC#SAPConfigSettingsSC@101.9800:FMM_VORGESCHLAGENER_BETRAG_WORT" pid="56" fmtid="{D5CDD505-2E9C-101B-9397-08002B2CF9AE}">
    <vt:lpwstr/>
  </property>
  <property name="FSC#SAPConfigSettingsSC@101.9800:FMM_WIRKUNGSZIELE_EVALUIERUNG" pid="57" fmtid="{D5CDD505-2E9C-101B-9397-08002B2CF9AE}">
    <vt:lpwstr/>
  </property>
  <property name="FSC#SAPConfigSettingsSC@101.9800:FMM_GRANTOR_TYPE" pid="58" fmtid="{D5CDD505-2E9C-101B-9397-08002B2CF9AE}">
    <vt:lpwstr/>
  </property>
  <property name="FSC#SAPConfigSettingsSC@101.9800:FMM_GRANTOR_TYPE_TEXT" pid="59" fmtid="{D5CDD505-2E9C-101B-9397-08002B2CF9AE}">
    <vt:lpwstr/>
  </property>
  <property name="FSC#SAPConfigSettingsSC@101.9800:FMM_XX_BUNDESLAND_MULTISELECT" pid="60" fmtid="{D5CDD505-2E9C-101B-9397-08002B2CF9AE}">
    <vt:lpwstr/>
  </property>
  <property name="FSC#SAPConfigSettingsSC@101.9800:FMM_XX_LGS_MULTISELECT" pid="61" fmtid="{D5CDD505-2E9C-101B-9397-08002B2CF9AE}">
    <vt:lpwstr/>
  </property>
  <property name="FSC#SAPConfigSettingsSC@101.9800:FMM_10_GP_DETAILBEZ" pid="62" fmtid="{D5CDD505-2E9C-101B-9397-08002B2CF9AE}">
    <vt:lpwstr/>
  </property>
  <property name="FSC#SAPConfigSettingsSC@101.9800:FMM_10_MONATLICHE_RATE_WAER" pid="63" fmtid="{D5CDD505-2E9C-101B-9397-08002B2CF9AE}">
    <vt:lpwstr/>
  </property>
  <property name="FSC#SAPConfigSettingsSC@101.9800:FMM_10_MONATLICHE_RATE" pid="64" fmtid="{D5CDD505-2E9C-101B-9397-08002B2CF9AE}">
    <vt:lpwstr/>
  </property>
  <property name="FSC#SAPConfigSettingsSC@101.9800:FMM_VEREINSREGISTERNUMMER" pid="65" fmtid="{D5CDD505-2E9C-101B-9397-08002B2CF9AE}">
    <vt:lpwstr/>
  </property>
  <property name="FSC#SAPConfigSettingsSC@101.9800:FMM_TRADEID" pid="66" fmtid="{D5CDD505-2E9C-101B-9397-08002B2CF9AE}">
    <vt:lpwstr/>
  </property>
  <property name="FSC#SAPConfigSettingsSC@101.9800:FMM_ERGAENZUNGSREGISTERNUMMER" pid="67" fmtid="{D5CDD505-2E9C-101B-9397-08002B2CF9AE}">
    <vt:lpwstr/>
  </property>
  <property name="FSC#SAPConfigSettingsSC@101.9800:FMM_SCHWERPUNKT" pid="68" fmtid="{D5CDD505-2E9C-101B-9397-08002B2CF9AE}">
    <vt:lpwstr/>
  </property>
  <property name="FSC#SAPConfigSettingsSC@101.9800:FMM_PROJEKT_ID" pid="69" fmtid="{D5CDD505-2E9C-101B-9397-08002B2CF9AE}">
    <vt:lpwstr/>
  </property>
  <property name="FSC#SAPConfigSettingsSC@101.9800:FMM_ANMERKUNG_PROJEKT" pid="70" fmtid="{D5CDD505-2E9C-101B-9397-08002B2CF9AE}">
    <vt:lpwstr/>
  </property>
  <property name="FSC#SAPConfigSettingsSC@101.9800:FMM_ANSPRECHPERSON" pid="71" fmtid="{D5CDD505-2E9C-101B-9397-08002B2CF9AE}">
    <vt:lpwstr/>
  </property>
  <property name="FSC#SAPConfigSettingsSC@101.9800:FMM_TELEFON_EMAIL" pid="72" fmtid="{D5CDD505-2E9C-101B-9397-08002B2CF9AE}">
    <vt:lpwstr/>
  </property>
  <property name="FSC#SAPConfigSettingsSC@101.9800:FMM_ANMERKUNG_ABRECHNUNGSFRIST" pid="73" fmtid="{D5CDD505-2E9C-101B-9397-08002B2CF9AE}">
    <vt:lpwstr/>
  </property>
  <property name="FSC#SAPConfigSettingsSC@101.9800:FMM_TEILNEHMERANZAHL" pid="74" fmtid="{D5CDD505-2E9C-101B-9397-08002B2CF9AE}">
    <vt:lpwstr/>
  </property>
  <property name="FSC#SAPConfigSettingsSC@101.9800:FMM_AUSLAND" pid="75" fmtid="{D5CDD505-2E9C-101B-9397-08002B2CF9AE}">
    <vt:lpwstr/>
  </property>
  <property name="FSC#SAPConfigSettingsSC@101.9800:FMM_00_BEANTR_BETRAG" pid="76" fmtid="{D5CDD505-2E9C-101B-9397-08002B2CF9AE}">
    <vt:lpwstr/>
  </property>
  <property name="FSC#SAPConfigSettingsSC@101.9800:FMM_SACHBEARBEITER" pid="77" fmtid="{D5CDD505-2E9C-101B-9397-08002B2CF9AE}">
    <vt:lpwstr/>
  </property>
  <property name="FSC#SAPConfigSettingsSC@101.9800:FMM_ABRECHNUNGSFRIST" pid="78" fmtid="{D5CDD505-2E9C-101B-9397-08002B2CF9AE}">
    <vt:lpwstr/>
  </property>
  <property name="FSC#SAPConfigSettingsSC@101.9800:FMM_GESCHAEFTSZAHL_KURZ" pid="79" fmtid="{D5CDD505-2E9C-101B-9397-08002B2CF9AE}">
    <vt:lpwstr/>
  </property>
  <property name="FSC#EIBPRECONFIG@1.1001:EIBInternalApprovedAt" pid="80" fmtid="{D5CDD505-2E9C-101B-9397-08002B2CF9AE}">
    <vt:lpwstr/>
  </property>
  <property name="FSC#EIBPRECONFIG@1.1001:EIBInternalApprovedBy" pid="81" fmtid="{D5CDD505-2E9C-101B-9397-08002B2CF9AE}">
    <vt:lpwstr/>
  </property>
  <property name="FSC#EIBPRECONFIG@1.1001:EIBInternalApprovedByPostTitle" pid="82" fmtid="{D5CDD505-2E9C-101B-9397-08002B2CF9AE}">
    <vt:lpwstr/>
  </property>
  <property name="FSC#EIBPRECONFIG@1.1001:EIBSettlementApprovedBy" pid="83" fmtid="{D5CDD505-2E9C-101B-9397-08002B2CF9AE}">
    <vt:lpwstr/>
  </property>
  <property name="FSC#EIBPRECONFIG@1.1001:EIBSettlementApprovedByFirstnameSurname" pid="84" fmtid="{D5CDD505-2E9C-101B-9397-08002B2CF9AE}">
    <vt:lpwstr/>
  </property>
  <property name="FSC#EIBPRECONFIG@1.1001:EIBSettlementApprovedByPostTitle" pid="85" fmtid="{D5CDD505-2E9C-101B-9397-08002B2CF9AE}">
    <vt:lpwstr/>
  </property>
  <property name="FSC#EIBPRECONFIG@1.1001:EIBApprovedAt" pid="86" fmtid="{D5CDD505-2E9C-101B-9397-08002B2CF9AE}">
    <vt:lpwstr>21.04.2023</vt:lpwstr>
  </property>
  <property name="FSC#EIBPRECONFIG@1.1001:EIBApprovedBy" pid="87" fmtid="{D5CDD505-2E9C-101B-9397-08002B2CF9AE}">
    <vt:lpwstr/>
  </property>
  <property name="FSC#EIBPRECONFIG@1.1001:EIBApprovedBySubst" pid="88" fmtid="{D5CDD505-2E9C-101B-9397-08002B2CF9AE}">
    <vt:lpwstr/>
  </property>
  <property name="FSC#EIBPRECONFIG@1.1001:EIBApprovedByTitle" pid="89" fmtid="{D5CDD505-2E9C-101B-9397-08002B2CF9AE}">
    <vt:lpwstr/>
  </property>
  <property name="FSC#EIBPRECONFIG@1.1001:EIBApprovedByPostTitle" pid="90" fmtid="{D5CDD505-2E9C-101B-9397-08002B2CF9AE}">
    <vt:lpwstr/>
  </property>
  <property name="FSC#EIBPRECONFIG@1.1001:EIBDepartment" pid="91" fmtid="{D5CDD505-2E9C-101B-9397-08002B2CF9AE}">
    <vt:lpwstr>BMSGPK - I/A/4 (Rechtskoordination und Verbindungsdienste)</vt:lpwstr>
  </property>
  <property name="FSC#EIBPRECONFIG@1.1001:EIBDispatchedBy" pid="92" fmtid="{D5CDD505-2E9C-101B-9397-08002B2CF9AE}">
    <vt:lpwstr/>
  </property>
  <property name="FSC#EIBPRECONFIG@1.1001:EIBDispatchedByPostTitle" pid="93" fmtid="{D5CDD505-2E9C-101B-9397-08002B2CF9AE}">
    <vt:lpwstr/>
  </property>
  <property name="FSC#EIBPRECONFIG@1.1001:ExtRefInc" pid="94" fmtid="{D5CDD505-2E9C-101B-9397-08002B2CF9AE}">
    <vt:lpwstr>BKA - PDion (PDion)14230/J-NR/2023</vt:lpwstr>
  </property>
  <property name="FSC#EIBPRECONFIG@1.1001:IncomingAddrdate" pid="95" fmtid="{D5CDD505-2E9C-101B-9397-08002B2CF9AE}">
    <vt:lpwstr/>
  </property>
  <property name="FSC#EIBPRECONFIG@1.1001:IncomingDelivery" pid="96" fmtid="{D5CDD505-2E9C-101B-9397-08002B2CF9AE}">
    <vt:lpwstr>24.02.2023</vt:lpwstr>
  </property>
  <property name="FSC#EIBPRECONFIG@1.1001:OwnerEmail" pid="97" fmtid="{D5CDD505-2E9C-101B-9397-08002B2CF9AE}">
    <vt:lpwstr>Judith.Strunz@sozialministerium.at</vt:lpwstr>
  </property>
  <property name="FSC#EIBPRECONFIG@1.1001:FileOUEmail" pid="98" fmtid="{D5CDD505-2E9C-101B-9397-08002B2CF9AE}">
    <vt:lpwstr/>
  </property>
  <property name="FSC#EIBPRECONFIG@1.1001:OUEmail" pid="99" fmtid="{D5CDD505-2E9C-101B-9397-08002B2CF9AE}">
    <vt:lpwstr/>
  </property>
  <property name="FSC#EIBPRECONFIG@1.1001:OwnerGender" pid="100" fmtid="{D5CDD505-2E9C-101B-9397-08002B2CF9AE}">
    <vt:lpwstr>Weiblich</vt:lpwstr>
  </property>
  <property name="FSC#EIBPRECONFIG@1.1001:Priority" pid="101" fmtid="{D5CDD505-2E9C-101B-9397-08002B2CF9AE}">
    <vt:lpwstr>Ja</vt:lpwstr>
  </property>
  <property name="FSC#EIBPRECONFIG@1.1001:PreviousFiles" pid="102" fmtid="{D5CDD505-2E9C-101B-9397-08002B2CF9AE}">
    <vt:lpwstr>2023-0.155.234 (BMSGPK/Parlament)_x000d__x000a_2020-0.530.156 (BMSGPK/Parlament)_x000d__x000a_2020-0.519.990 (BMSGPK/Parlament)</vt:lpwstr>
  </property>
  <property name="FSC#EIBPRECONFIG@1.1001:NextFiles" pid="103" fmtid="{D5CDD505-2E9C-101B-9397-08002B2CF9AE}">
    <vt:lpwstr/>
  </property>
  <property name="FSC#EIBPRECONFIG@1.1001:RelatedFiles" pid="104" fmtid="{D5CDD505-2E9C-101B-9397-08002B2CF9AE}">
    <vt:lpwstr/>
  </property>
  <property name="FSC#EIBPRECONFIG@1.1001:CompletedOrdinals" pid="105" fmtid="{D5CDD505-2E9C-101B-9397-08002B2CF9AE}">
    <vt:lpwstr/>
  </property>
  <property name="FSC#EIBPRECONFIG@1.1001:NrAttachments" pid="106" fmtid="{D5CDD505-2E9C-101B-9397-08002B2CF9AE}">
    <vt:lpwstr/>
  </property>
  <property name="FSC#EIBPRECONFIG@1.1001:Attachments" pid="107" fmtid="{D5CDD505-2E9C-101B-9397-08002B2CF9AE}">
    <vt:lpwstr/>
  </property>
  <property name="FSC#EIBPRECONFIG@1.1001:SubjectArea" pid="108" fmtid="{D5CDD505-2E9C-101B-9397-08002B2CF9AE}">
    <vt:lpwstr>Parlament</vt:lpwstr>
  </property>
  <property name="FSC#EIBPRECONFIG@1.1001:Recipients" pid="109" fmtid="{D5CDD505-2E9C-101B-9397-08002B2CF9AE}">
    <vt:lpwstr/>
  </property>
  <property name="FSC#EIBPRECONFIG@1.1001:Classified" pid="110" fmtid="{D5CDD505-2E9C-101B-9397-08002B2CF9AE}">
    <vt:lpwstr/>
  </property>
  <property name="FSC#EIBPRECONFIG@1.1001:Deadline" pid="111" fmtid="{D5CDD505-2E9C-101B-9397-08002B2CF9AE}">
    <vt:lpwstr>24.04.2023</vt:lpwstr>
  </property>
  <property name="FSC#EIBPRECONFIG@1.1001:SettlementSubj" pid="112" fmtid="{D5CDD505-2E9C-101B-9397-08002B2CF9AE}">
    <vt:lpwstr/>
  </property>
  <property name="FSC#EIBPRECONFIG@1.1001:OUAddr" pid="113" fmtid="{D5CDD505-2E9C-101B-9397-08002B2CF9AE}">
    <vt:lpwstr>im Hause ,  </vt:lpwstr>
  </property>
  <property name="FSC#EIBPRECONFIG@1.1001:FileOUName" pid="114" fmtid="{D5CDD505-2E9C-101B-9397-08002B2CF9AE}">
    <vt:lpwstr>BMSGPK - I/A/4 (Rechtskoordination und Verbindungsdienste)</vt:lpwstr>
  </property>
  <property name="FSC#EIBPRECONFIG@1.1001:FileOUDescr" pid="115" fmtid="{D5CDD505-2E9C-101B-9397-08002B2CF9AE}">
    <vt:lpwstr/>
  </property>
  <property name="FSC#EIBPRECONFIG@1.1001:OUDescr" pid="116" fmtid="{D5CDD505-2E9C-101B-9397-08002B2CF9AE}">
    <vt:lpwstr/>
  </property>
  <property name="FSC#EIBPRECONFIG@1.1001:Signatures" pid="117" fmtid="{D5CDD505-2E9C-101B-9397-08002B2CF9AE}">
    <vt:lpwstr>Abzeichnen_x000d__x000a_Abzeichnen_x000d__x000a_Abzeichnen_x000d__x000a_Abzeichnen_x000d__x000a_Abzeichnen</vt:lpwstr>
  </property>
  <property name="FSC#EIBPRECONFIG@1.1001:currentuser" pid="118" fmtid="{D5CDD505-2E9C-101B-9397-08002B2CF9AE}">
    <vt:lpwstr>COO.3000.100.1.548410</vt:lpwstr>
  </property>
  <property name="FSC#EIBPRECONFIG@1.1001:currentuserrolegroup" pid="119" fmtid="{D5CDD505-2E9C-101B-9397-08002B2CF9AE}">
    <vt:lpwstr>COO.3000.100.1.30863</vt:lpwstr>
  </property>
  <property name="FSC#EIBPRECONFIG@1.1001:currentuserroleposition" pid="120" fmtid="{D5CDD505-2E9C-101B-9397-08002B2CF9AE}">
    <vt:lpwstr>COO.1.1001.1.4329</vt:lpwstr>
  </property>
  <property name="FSC#EIBPRECONFIG@1.1001:currentuserroot" pid="121" fmtid="{D5CDD505-2E9C-101B-9397-08002B2CF9AE}">
    <vt:lpwstr>COO.3000.105.2.1887927</vt:lpwstr>
  </property>
  <property name="FSC#EIBPRECONFIG@1.1001:toplevelobject" pid="122" fmtid="{D5CDD505-2E9C-101B-9397-08002B2CF9AE}">
    <vt:lpwstr>COO.3000.105.7.8501314</vt:lpwstr>
  </property>
  <property name="FSC#EIBPRECONFIG@1.1001:objchangedby" pid="123" fmtid="{D5CDD505-2E9C-101B-9397-08002B2CF9AE}">
    <vt:lpwstr>Monika Koglbauer</vt:lpwstr>
  </property>
  <property name="FSC#EIBPRECONFIG@1.1001:objchangedbyPostTitle" pid="124" fmtid="{D5CDD505-2E9C-101B-9397-08002B2CF9AE}">
    <vt:lpwstr/>
  </property>
  <property name="FSC#EIBPRECONFIG@1.1001:objchangedat" pid="125" fmtid="{D5CDD505-2E9C-101B-9397-08002B2CF9AE}">
    <vt:lpwstr>24.04.2023</vt:lpwstr>
  </property>
  <property name="FSC#EIBPRECONFIG@1.1001:objname" pid="126" fmtid="{D5CDD505-2E9C-101B-9397-08002B2CF9AE}">
    <vt:lpwstr>Beilage 2</vt:lpwstr>
  </property>
  <property name="FSC#EIBPRECONFIG@1.1001:EIBProcessResponsiblePhone" pid="127" fmtid="{D5CDD505-2E9C-101B-9397-08002B2CF9AE}">
    <vt:lpwstr>862257</vt:lpwstr>
  </property>
  <property name="FSC#EIBPRECONFIG@1.1001:EIBProcessResponsibleMail" pid="128" fmtid="{D5CDD505-2E9C-101B-9397-08002B2CF9AE}">
    <vt:lpwstr>Judith.Strunz@sozialministerium.at</vt:lpwstr>
  </property>
  <property name="FSC#EIBPRECONFIG@1.1001:EIBProcessResponsibleFax" pid="129" fmtid="{D5CDD505-2E9C-101B-9397-08002B2CF9AE}">
    <vt:lpwstr>+43 (1) 7158258</vt:lpwstr>
  </property>
  <property name="FSC#EIBPRECONFIG@1.1001:EIBProcessResponsiblePostTitle" pid="130" fmtid="{D5CDD505-2E9C-101B-9397-08002B2CF9AE}">
    <vt:lpwstr/>
  </property>
  <property name="FSC#EIBPRECONFIG@1.1001:EIBProcessResponsible" pid="131" fmtid="{D5CDD505-2E9C-101B-9397-08002B2CF9AE}">
    <vt:lpwstr>Mag.a Judith Strunz</vt:lpwstr>
  </property>
  <property name="FSC#EIBPRECONFIG@1.1001:FileResponsibleFullName" pid="132" fmtid="{D5CDD505-2E9C-101B-9397-08002B2CF9AE}">
    <vt:lpwstr>Mag.a Judith Strunz</vt:lpwstr>
  </property>
  <property name="FSC#EIBPRECONFIG@1.1001:FileResponsibleFirstnameSurname" pid="133" fmtid="{D5CDD505-2E9C-101B-9397-08002B2CF9AE}">
    <vt:lpwstr>Judith Strunz</vt:lpwstr>
  </property>
  <property name="FSC#EIBPRECONFIG@1.1001:FileResponsibleEmail" pid="134" fmtid="{D5CDD505-2E9C-101B-9397-08002B2CF9AE}">
    <vt:lpwstr>Judith.Strunz@sozialministerium.at</vt:lpwstr>
  </property>
  <property name="FSC#EIBPRECONFIG@1.1001:FileResponsibleExtension" pid="135" fmtid="{D5CDD505-2E9C-101B-9397-08002B2CF9AE}">
    <vt:lpwstr>862257</vt:lpwstr>
  </property>
  <property name="FSC#EIBPRECONFIG@1.1001:FileResponsibleFaxExtension" pid="136" fmtid="{D5CDD505-2E9C-101B-9397-08002B2CF9AE}">
    <vt:lpwstr>+43 (1) 7158258</vt:lpwstr>
  </property>
  <property name="FSC#EIBPRECONFIG@1.1001:FileResponsibleGender" pid="137" fmtid="{D5CDD505-2E9C-101B-9397-08002B2CF9AE}">
    <vt:lpwstr>Weiblich</vt:lpwstr>
  </property>
  <property name="FSC#EIBPRECONFIG@1.1001:FileResponsibleAddr" pid="138" fmtid="{D5CDD505-2E9C-101B-9397-08002B2CF9AE}">
    <vt:lpwstr> ,  </vt:lpwstr>
  </property>
  <property name="FSC#EIBPRECONFIG@1.1001:OwnerPostTitle" pid="139" fmtid="{D5CDD505-2E9C-101B-9397-08002B2CF9AE}">
    <vt:lpwstr/>
  </property>
  <property name="FSC#EIBPRECONFIG@1.1001:OwnerAddr" pid="140" fmtid="{D5CDD505-2E9C-101B-9397-08002B2CF9AE}">
    <vt:lpwstr> ,  </vt:lpwstr>
  </property>
  <property name="FSC#EIBPRECONFIG@1.1001:IsFileAttachment" pid="141" fmtid="{D5CDD505-2E9C-101B-9397-08002B2CF9AE}">
    <vt:lpwstr>Ja</vt:lpwstr>
  </property>
  <property name="FSC#EIBPRECONFIG@1.1001:AddrTelefon" pid="142" fmtid="{D5CDD505-2E9C-101B-9397-08002B2CF9AE}">
    <vt:lpwstr/>
  </property>
  <property name="FSC#EIBPRECONFIG@1.1001:AddrGeburtsdatum" pid="143" fmtid="{D5CDD505-2E9C-101B-9397-08002B2CF9AE}">
    <vt:lpwstr/>
  </property>
  <property name="FSC#EIBPRECONFIG@1.1001:AddrGeboren_am_2" pid="144" fmtid="{D5CDD505-2E9C-101B-9397-08002B2CF9AE}">
    <vt:lpwstr/>
  </property>
  <property name="FSC#EIBPRECONFIG@1.1001:AddrBundesland" pid="145" fmtid="{D5CDD505-2E9C-101B-9397-08002B2CF9AE}">
    <vt:lpwstr/>
  </property>
  <property name="FSC#EIBPRECONFIG@1.1001:AddrBezeichnung" pid="146" fmtid="{D5CDD505-2E9C-101B-9397-08002B2CF9AE}">
    <vt:lpwstr/>
  </property>
  <property name="FSC#EIBPRECONFIG@1.1001:AddrGruppeName_vollstaendig" pid="147" fmtid="{D5CDD505-2E9C-101B-9397-08002B2CF9AE}">
    <vt:lpwstr/>
  </property>
  <property name="FSC#EIBPRECONFIG@1.1001:AddrAdresseBeschreibung" pid="148" fmtid="{D5CDD505-2E9C-101B-9397-08002B2CF9AE}">
    <vt:lpwstr/>
  </property>
  <property name="FSC#EIBPRECONFIG@1.1001:AddrName_Ergaenzung" pid="149" fmtid="{D5CDD505-2E9C-101B-9397-08002B2CF9AE}">
    <vt:lpwstr/>
  </property>
  <property name="FSC#COOELAK@1.1001:Subject" pid="150" fmtid="{D5CDD505-2E9C-101B-9397-08002B2CF9AE}">
    <vt:lpwstr>Parlamentarische Anfrage Nr. 14230/J des Abg. Krainer betreffend Inhalte von Meinungsumfragen; Anfragebeantwortung (Termin Parlament: 24.04.2023)</vt:lpwstr>
  </property>
  <property name="FSC#COOELAK@1.1001:FileReference" pid="151" fmtid="{D5CDD505-2E9C-101B-9397-08002B2CF9AE}">
    <vt:lpwstr>2023-0.155.014</vt:lpwstr>
  </property>
  <property name="FSC#COOELAK@1.1001:FileRefYear" pid="152" fmtid="{D5CDD505-2E9C-101B-9397-08002B2CF9AE}">
    <vt:lpwstr>2023</vt:lpwstr>
  </property>
  <property name="FSC#COOELAK@1.1001:FileRefOrdinal" pid="153" fmtid="{D5CDD505-2E9C-101B-9397-08002B2CF9AE}">
    <vt:lpwstr>155014</vt:lpwstr>
  </property>
  <property name="FSC#COOELAK@1.1001:FileRefOU" pid="154" fmtid="{D5CDD505-2E9C-101B-9397-08002B2CF9AE}">
    <vt:lpwstr>I/A/4</vt:lpwstr>
  </property>
  <property name="FSC#COOELAK@1.1001:Organization" pid="155" fmtid="{D5CDD505-2E9C-101B-9397-08002B2CF9AE}">
    <vt:lpwstr/>
  </property>
  <property name="FSC#COOELAK@1.1001:Owner" pid="156" fmtid="{D5CDD505-2E9C-101B-9397-08002B2CF9AE}">
    <vt:lpwstr>Mag.a Judith Strunz</vt:lpwstr>
  </property>
  <property name="FSC#COOELAK@1.1001:OwnerExtension" pid="157" fmtid="{D5CDD505-2E9C-101B-9397-08002B2CF9AE}">
    <vt:lpwstr>862257</vt:lpwstr>
  </property>
  <property name="FSC#COOELAK@1.1001:OwnerFaxExtension" pid="158" fmtid="{D5CDD505-2E9C-101B-9397-08002B2CF9AE}">
    <vt:lpwstr>+43 (1) 7158258</vt:lpwstr>
  </property>
  <property name="FSC#COOELAK@1.1001:DispatchedBy" pid="159" fmtid="{D5CDD505-2E9C-101B-9397-08002B2CF9AE}">
    <vt:lpwstr/>
  </property>
  <property name="FSC#COOELAK@1.1001:DispatchedAt" pid="160" fmtid="{D5CDD505-2E9C-101B-9397-08002B2CF9AE}">
    <vt:lpwstr/>
  </property>
  <property name="FSC#COOELAK@1.1001:ApprovedBy" pid="161" fmtid="{D5CDD505-2E9C-101B-9397-08002B2CF9AE}">
    <vt:lpwstr/>
  </property>
  <property name="FSC#COOELAK@1.1001:ApprovedAt" pid="162" fmtid="{D5CDD505-2E9C-101B-9397-08002B2CF9AE}">
    <vt:lpwstr/>
  </property>
  <property name="FSC#COOELAK@1.1001:Department" pid="163" fmtid="{D5CDD505-2E9C-101B-9397-08002B2CF9AE}">
    <vt:lpwstr>BMSGPK - I/A/4 (Rechtskoordination und Verbindungsdienste)</vt:lpwstr>
  </property>
  <property name="FSC#COOELAK@1.1001:CreatedAt" pid="164" fmtid="{D5CDD505-2E9C-101B-9397-08002B2CF9AE}">
    <vt:lpwstr>30.03.2023</vt:lpwstr>
  </property>
  <property name="FSC#COOELAK@1.1001:OU" pid="165" fmtid="{D5CDD505-2E9C-101B-9397-08002B2CF9AE}">
    <vt:lpwstr>BMSGPK - I/A/4 (Rechtskoordination und Verbindungsdienste)</vt:lpwstr>
  </property>
  <property name="FSC#COOELAK@1.1001:Priority" pid="166" fmtid="{D5CDD505-2E9C-101B-9397-08002B2CF9AE}">
    <vt:lpwstr> ()</vt:lpwstr>
  </property>
  <property name="FSC#COOELAK@1.1001:ObjBarCode" pid="167" fmtid="{D5CDD505-2E9C-101B-9397-08002B2CF9AE}">
    <vt:lpwstr>*COO.3000.105.7.8571093*</vt:lpwstr>
  </property>
  <property name="FSC#COOELAK@1.1001:RefBarCode" pid="168" fmtid="{D5CDD505-2E9C-101B-9397-08002B2CF9AE}">
    <vt:lpwstr/>
  </property>
  <property name="FSC#COOELAK@1.1001:FileRefBarCode" pid="169" fmtid="{D5CDD505-2E9C-101B-9397-08002B2CF9AE}">
    <vt:lpwstr>*2023-0.155.014*</vt:lpwstr>
  </property>
  <property name="FSC#COOELAK@1.1001:ExternalRef" pid="170" fmtid="{D5CDD505-2E9C-101B-9397-08002B2CF9AE}">
    <vt:lpwstr>BKA - PDion (PDion)14230/J-NR/2023</vt:lpwstr>
  </property>
  <property name="FSC#COOELAK@1.1001:IncomingNumber" pid="171" fmtid="{D5CDD505-2E9C-101B-9397-08002B2CF9AE}">
    <vt:lpwstr>2023-0.155.014-1-E</vt:lpwstr>
  </property>
  <property name="FSC#COOELAK@1.1001:IncomingSubject" pid="172" fmtid="{D5CDD505-2E9C-101B-9397-08002B2CF9AE}">
    <vt:lpwstr>14230/J: Inhalte von Meinungsumfragen</vt:lpwstr>
  </property>
  <property name="FSC#COOELAK@1.1001:ProcessResponsible" pid="173" fmtid="{D5CDD505-2E9C-101B-9397-08002B2CF9AE}">
    <vt:lpwstr>Strunz Judith, Mag.a</vt:lpwstr>
  </property>
  <property name="FSC#COOELAK@1.1001:ProcessResponsiblePhone" pid="174" fmtid="{D5CDD505-2E9C-101B-9397-08002B2CF9AE}">
    <vt:lpwstr>+43 (1) 71100-862257</vt:lpwstr>
  </property>
  <property name="FSC#COOELAK@1.1001:ProcessResponsibleMail" pid="175" fmtid="{D5CDD505-2E9C-101B-9397-08002B2CF9AE}">
    <vt:lpwstr>Judith.Strunz@sozialministerium.at</vt:lpwstr>
  </property>
  <property name="FSC#COOELAK@1.1001:ProcessResponsibleFax" pid="176" fmtid="{D5CDD505-2E9C-101B-9397-08002B2CF9AE}">
    <vt:lpwstr>+43 (1) 7158258</vt:lpwstr>
  </property>
  <property name="FSC#COOELAK@1.1001:ApproverFirstName" pid="177" fmtid="{D5CDD505-2E9C-101B-9397-08002B2CF9AE}">
    <vt:lpwstr/>
  </property>
  <property name="FSC#COOELAK@1.1001:ApproverSurName" pid="178" fmtid="{D5CDD505-2E9C-101B-9397-08002B2CF9AE}">
    <vt:lpwstr/>
  </property>
  <property name="FSC#COOELAK@1.1001:ApproverTitle" pid="179" fmtid="{D5CDD505-2E9C-101B-9397-08002B2CF9AE}">
    <vt:lpwstr/>
  </property>
  <property name="FSC#COOELAK@1.1001:ExternalDate" pid="180" fmtid="{D5CDD505-2E9C-101B-9397-08002B2CF9AE}">
    <vt:lpwstr/>
  </property>
  <property name="FSC#COOELAK@1.1001:SettlementApprovedAt" pid="181" fmtid="{D5CDD505-2E9C-101B-9397-08002B2CF9AE}">
    <vt:lpwstr/>
  </property>
  <property name="FSC#COOELAK@1.1001:BaseNumber" pid="182" fmtid="{D5CDD505-2E9C-101B-9397-08002B2CF9AE}">
    <vt:lpwstr>10001</vt:lpwstr>
  </property>
  <property name="FSC#COOELAK@1.1001:CurrentUserRolePos" pid="183" fmtid="{D5CDD505-2E9C-101B-9397-08002B2CF9AE}">
    <vt:lpwstr>Kanzlist/in</vt:lpwstr>
  </property>
  <property name="FSC#COOELAK@1.1001:CurrentUserEmail" pid="184" fmtid="{D5CDD505-2E9C-101B-9397-08002B2CF9AE}">
    <vt:lpwstr>Stefan.Markowitsch@sozialministerium.at</vt:lpwstr>
  </property>
  <property name="FSC#ELAKGOV@1.1001:PersonalSubjGender" pid="185" fmtid="{D5CDD505-2E9C-101B-9397-08002B2CF9AE}">
    <vt:lpwstr/>
  </property>
  <property name="FSC#ELAKGOV@1.1001:PersonalSubjFirstName" pid="186" fmtid="{D5CDD505-2E9C-101B-9397-08002B2CF9AE}">
    <vt:lpwstr/>
  </property>
  <property name="FSC#ELAKGOV@1.1001:PersonalSubjSurName" pid="187" fmtid="{D5CDD505-2E9C-101B-9397-08002B2CF9AE}">
    <vt:lpwstr/>
  </property>
  <property name="FSC#ELAKGOV@1.1001:PersonalSubjSalutation" pid="188" fmtid="{D5CDD505-2E9C-101B-9397-08002B2CF9AE}">
    <vt:lpwstr/>
  </property>
  <property name="FSC#ELAKGOV@1.1001:PersonalSubjAddress" pid="189" fmtid="{D5CDD505-2E9C-101B-9397-08002B2CF9AE}">
    <vt:lpwstr/>
  </property>
  <property name="FSC#ATSTATECFG@1.1001:Office" pid="190" fmtid="{D5CDD505-2E9C-101B-9397-08002B2CF9AE}">
    <vt:lpwstr/>
  </property>
  <property name="FSC#ATSTATECFG@1.1001:Agent" pid="191" fmtid="{D5CDD505-2E9C-101B-9397-08002B2CF9AE}">
    <vt:lpwstr/>
  </property>
  <property name="FSC#ATSTATECFG@1.1001:AgentPhone" pid="192" fmtid="{D5CDD505-2E9C-101B-9397-08002B2CF9AE}">
    <vt:lpwstr/>
  </property>
  <property name="FSC#ATSTATECFG@1.1001:DepartmentFax" pid="193" fmtid="{D5CDD505-2E9C-101B-9397-08002B2CF9AE}">
    <vt:lpwstr/>
  </property>
  <property name="FSC#ATSTATECFG@1.1001:DepartmentEmail" pid="194" fmtid="{D5CDD505-2E9C-101B-9397-08002B2CF9AE}">
    <vt:lpwstr/>
  </property>
  <property name="FSC#ATSTATECFG@1.1001:SubfileDate" pid="195" fmtid="{D5CDD505-2E9C-101B-9397-08002B2CF9AE}">
    <vt:lpwstr/>
  </property>
  <property name="FSC#ATSTATECFG@1.1001:SubfileSubject" pid="196" fmtid="{D5CDD505-2E9C-101B-9397-08002B2CF9AE}">
    <vt:lpwstr/>
  </property>
  <property name="FSC#ATSTATECFG@1.1001:DepartmentZipCode" pid="197" fmtid="{D5CDD505-2E9C-101B-9397-08002B2CF9AE}">
    <vt:lpwstr/>
  </property>
  <property name="FSC#ATSTATECFG@1.1001:DepartmentCountry" pid="198" fmtid="{D5CDD505-2E9C-101B-9397-08002B2CF9AE}">
    <vt:lpwstr/>
  </property>
  <property name="FSC#ATSTATECFG@1.1001:DepartmentCity" pid="199" fmtid="{D5CDD505-2E9C-101B-9397-08002B2CF9AE}">
    <vt:lpwstr/>
  </property>
  <property name="FSC#ATSTATECFG@1.1001:DepartmentStreet" pid="200" fmtid="{D5CDD505-2E9C-101B-9397-08002B2CF9AE}">
    <vt:lpwstr/>
  </property>
  <property name="FSC#CCAPRECONFIGG@15.1001:DepartmentON" pid="201" fmtid="{D5CDD505-2E9C-101B-9397-08002B2CF9AE}">
    <vt:lpwstr/>
  </property>
  <property name="FSC#CCAPRECONFIGG@15.1001:DepartmentWebsite" pid="202" fmtid="{D5CDD505-2E9C-101B-9397-08002B2CF9AE}">
    <vt:lpwstr/>
  </property>
  <property name="FSC#ATSTATECFG@1.1001:DepartmentDVR" pid="203" fmtid="{D5CDD505-2E9C-101B-9397-08002B2CF9AE}">
    <vt:lpwstr/>
  </property>
  <property name="FSC#ATSTATECFG@1.1001:DepartmentUID" pid="204" fmtid="{D5CDD505-2E9C-101B-9397-08002B2CF9AE}">
    <vt:lpwstr/>
  </property>
  <property name="FSC#ATSTATECFG@1.1001:SubfileReference" pid="205" fmtid="{D5CDD505-2E9C-101B-9397-08002B2CF9AE}">
    <vt:lpwstr/>
  </property>
  <property name="FSC#ATSTATECFG@1.1001:Clause" pid="206" fmtid="{D5CDD505-2E9C-101B-9397-08002B2CF9AE}">
    <vt:lpwstr/>
  </property>
  <property name="FSC#ATSTATECFG@1.1001:ApprovedSignature" pid="207" fmtid="{D5CDD505-2E9C-101B-9397-08002B2CF9AE}">
    <vt:lpwstr/>
  </property>
  <property name="FSC#ATSTATECFG@1.1001:BankAccount" pid="208" fmtid="{D5CDD505-2E9C-101B-9397-08002B2CF9AE}">
    <vt:lpwstr/>
  </property>
  <property name="FSC#ATSTATECFG@1.1001:BankAccountOwner" pid="209" fmtid="{D5CDD505-2E9C-101B-9397-08002B2CF9AE}">
    <vt:lpwstr/>
  </property>
  <property name="FSC#ATSTATECFG@1.1001:BankInstitute" pid="210" fmtid="{D5CDD505-2E9C-101B-9397-08002B2CF9AE}">
    <vt:lpwstr/>
  </property>
  <property name="FSC#ATSTATECFG@1.1001:BankAccountID" pid="211" fmtid="{D5CDD505-2E9C-101B-9397-08002B2CF9AE}">
    <vt:lpwstr/>
  </property>
  <property name="FSC#ATSTATECFG@1.1001:BankAccountIBAN" pid="212" fmtid="{D5CDD505-2E9C-101B-9397-08002B2CF9AE}">
    <vt:lpwstr/>
  </property>
  <property name="FSC#ATSTATECFG@1.1001:BankAccountBIC" pid="213" fmtid="{D5CDD505-2E9C-101B-9397-08002B2CF9AE}">
    <vt:lpwstr/>
  </property>
  <property name="FSC#ATSTATECFG@1.1001:BankName" pid="214" fmtid="{D5CDD505-2E9C-101B-9397-08002B2CF9AE}">
    <vt:lpwstr/>
  </property>
  <property name="FSC#COOELAK@1.1001:ObjectAddressees" pid="215" fmtid="{D5CDD505-2E9C-101B-9397-08002B2CF9AE}">
    <vt:lpwstr/>
  </property>
  <property name="FSC#COOELAK@1.1001:replyreference" pid="216" fmtid="{D5CDD505-2E9C-101B-9397-08002B2CF9AE}">
    <vt:lpwstr/>
  </property>
  <property name="FSC#COOELAK@1.1001:OfficeHours" pid="217" fmtid="{D5CDD505-2E9C-101B-9397-08002B2CF9AE}">
    <vt:lpwstr/>
  </property>
  <property name="FSC#COOELAK@1.1001:FileRefOULong" pid="218" fmtid="{D5CDD505-2E9C-101B-9397-08002B2CF9AE}">
    <vt:lpwstr>Rechtskoordination und Verbindungsdienste</vt:lpwstr>
  </property>
  <property name="FSC#ATPRECONFIG@1.1001:ChargePreview" pid="219" fmtid="{D5CDD505-2E9C-101B-9397-08002B2CF9AE}">
    <vt:lpwstr/>
  </property>
  <property name="FSC#ATSTATECFG@1.1001:ExternalFile" pid="220" fmtid="{D5CDD505-2E9C-101B-9397-08002B2CF9AE}">
    <vt:lpwstr/>
  </property>
  <property name="FSC#COOSYSTEM@1.1:Container" pid="221" fmtid="{D5CDD505-2E9C-101B-9397-08002B2CF9AE}">
    <vt:lpwstr>COO.3000.105.7.8571093</vt:lpwstr>
  </property>
  <property name="FSC#FSCFOLIO@1.1001:docpropproject" pid="222" fmtid="{D5CDD505-2E9C-101B-9397-08002B2CF9AE}">
    <vt:lpwstr/>
  </property>
  <property name="FSC$NOPARSEFILE" pid="223" fmtid="{D5CDD505-2E9C-101B-9397-08002B2CF9AE}">
    <vt:bool>true</vt:bool>
  </property>
</Properties>
</file>