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enn\AppData\Local\Temp\Fabasoft\Work\"/>
    </mc:Choice>
  </mc:AlternateContent>
  <bookViews>
    <workbookView xWindow="0" yWindow="0" windowWidth="10725" windowHeight="8370"/>
  </bookViews>
  <sheets>
    <sheet name="Tab" sheetId="1" r:id="rId1"/>
    <sheet name="XLCubedFormats" sheetId="4" state="hidden" r:id="rId2"/>
    <sheet name="@@XLCUBEDDEFS@@" sheetId="5" state="veryHidden" r:id="rId3"/>
  </sheets>
  <definedNames>
    <definedName name="_xlnm.Print_Area" localSheetId="0">Tab!$A$1:$E$124</definedName>
  </definedNames>
  <calcPr calcId="162913"/>
</workbook>
</file>

<file path=xl/calcChain.xml><?xml version="1.0" encoding="utf-8"?>
<calcChain xmlns="http://schemas.openxmlformats.org/spreadsheetml/2006/main">
  <c r="Z2" i="4" l="1"/>
  <c r="Z1" i="4"/>
  <c r="A7" i="1"/>
  <c r="A4" i="1"/>
  <c r="A8" i="1"/>
  <c r="A6" i="1"/>
  <c r="A5" i="1"/>
  <c r="A82" i="1"/>
  <c r="A83" i="1"/>
</calcChain>
</file>

<file path=xl/comments1.xml><?xml version="1.0" encoding="utf-8"?>
<comments xmlns="http://schemas.openxmlformats.org/spreadsheetml/2006/main">
  <authors>
    <author>Colin Overton</author>
    <author>Gary Crawford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XLCubed:</t>
        </r>
        <r>
          <rPr>
            <sz val="9"/>
            <color indexed="81"/>
            <rFont val="Tahoma"/>
            <family val="2"/>
          </rPr>
          <t xml:space="preserve">
Blank name gives the default format.
Specify slicer name for slicer specific formats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 xml:space="preserve">Display format for slicer title
</t>
        </r>
      </text>
    </comment>
    <comment ref="K5" authorId="1" shapeId="0">
      <text>
        <r>
          <rPr>
            <sz val="9"/>
            <color indexed="81"/>
            <rFont val="Tahoma"/>
            <family val="2"/>
          </rPr>
          <t xml:space="preserve">Format for non-button slicer text
</t>
        </r>
      </text>
    </comment>
    <comment ref="L5" authorId="1" shapeId="0">
      <text>
        <r>
          <rPr>
            <sz val="9"/>
            <color indexed="81"/>
            <rFont val="Tahoma"/>
            <family val="2"/>
          </rPr>
          <t>Default format for slicer buttons</t>
        </r>
      </text>
    </comment>
    <comment ref="M5" authorId="1" shapeId="0">
      <text>
        <r>
          <rPr>
            <sz val="9"/>
            <color indexed="81"/>
            <rFont val="Tahoma"/>
            <family val="2"/>
          </rPr>
          <t>Display format for selected button</t>
        </r>
      </text>
    </comment>
    <comment ref="N5" authorId="1" shapeId="0">
      <text>
        <r>
          <rPr>
            <sz val="9"/>
            <color indexed="81"/>
            <rFont val="Tahoma"/>
            <family val="2"/>
          </rPr>
          <t xml:space="preserve">Display format for button when hovered over
</t>
        </r>
      </text>
    </comment>
    <comment ref="O5" authorId="1" shapeId="0">
      <text>
        <r>
          <rPr>
            <sz val="9"/>
            <color indexed="81"/>
            <rFont val="Tahoma"/>
            <family val="2"/>
          </rPr>
          <t>Background between the slicer buttons.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Can use wildcard character - '*'
</t>
        </r>
      </text>
    </comment>
  </commentList>
</comments>
</file>

<file path=xl/sharedStrings.xml><?xml version="1.0" encoding="utf-8"?>
<sst xmlns="http://schemas.openxmlformats.org/spreadsheetml/2006/main" count="339" uniqueCount="212">
  <si>
    <t>Studien Universitäten</t>
  </si>
  <si>
    <t>ALLG Semester.Studienjahr (Langbezeichnung)</t>
  </si>
  <si>
    <t xml:space="preserve"> </t>
  </si>
  <si>
    <t>Gesamt</t>
  </si>
  <si>
    <t>ISCED2013 3.Ebene (Code, Langtext)</t>
  </si>
  <si>
    <t>Studienart</t>
  </si>
  <si>
    <t>Studienfach (Fachcode)</t>
  </si>
  <si>
    <t>(Members of Studienfach (Fachcode)) - (Erweiterungsstudium, Zweitfach)</t>
  </si>
  <si>
    <t>Studientyp</t>
  </si>
  <si>
    <t>ord. Studium</t>
  </si>
  <si>
    <t>Measures</t>
  </si>
  <si>
    <t>Begonnene Studien</t>
  </si>
  <si>
    <t>Absolutwert</t>
  </si>
  <si>
    <t>Frauen-/Männeranteil in %</t>
  </si>
  <si>
    <t>Universität</t>
  </si>
  <si>
    <t>Medizinische Universität Wien</t>
  </si>
  <si>
    <t>Medizinische Universität Graz</t>
  </si>
  <si>
    <t>Medizinische Universität Innsbruck</t>
  </si>
  <si>
    <t>Universität Linz</t>
  </si>
  <si>
    <t>Slice Name (Optional)</t>
  </si>
  <si>
    <t>Display Formats For:</t>
  </si>
  <si>
    <t>Slicer Title</t>
  </si>
  <si>
    <t>Slicer Item</t>
  </si>
  <si>
    <t>Slicer Button</t>
  </si>
  <si>
    <t>Slicer Button Selected</t>
  </si>
  <si>
    <t>Slicer Button Hover</t>
  </si>
  <si>
    <t>Slicer Button Background</t>
  </si>
  <si>
    <t>Label Format--&gt;</t>
  </si>
  <si>
    <t>Marital Status</t>
  </si>
  <si>
    <t>All Marital Status</t>
  </si>
  <si>
    <t>&lt;-- default Slicer Member Format</t>
  </si>
  <si>
    <t>Male</t>
  </si>
  <si>
    <t>&lt;-- writeable Slicer Member Format</t>
  </si>
  <si>
    <t>Grid Title</t>
  </si>
  <si>
    <t>Calendar Period</t>
  </si>
  <si>
    <t>Customer</t>
  </si>
  <si>
    <t>+2009</t>
  </si>
  <si>
    <t>&lt;-- default Column Member Format</t>
  </si>
  <si>
    <t>Default Row Member Format --&gt;</t>
  </si>
  <si>
    <t>-All Customer</t>
  </si>
  <si>
    <t>&lt;-- default cell format</t>
  </si>
  <si>
    <t>Enabled?</t>
  </si>
  <si>
    <t>Default Alternate Row Member Format --&gt;</t>
  </si>
  <si>
    <t>Alternate Rows</t>
  </si>
  <si>
    <t>&lt;-- default alternate row cell format</t>
  </si>
  <si>
    <t>Default Writeable Member Format --&gt;</t>
  </si>
  <si>
    <t>Writeable Member</t>
  </si>
  <si>
    <t>&lt;--  writeable cell format</t>
  </si>
  <si>
    <t>Written Member</t>
  </si>
  <si>
    <t>&lt;--  written cell format</t>
  </si>
  <si>
    <t>Oth Written Member</t>
  </si>
  <si>
    <t>&lt;--  written cell by another user cell format</t>
  </si>
  <si>
    <t>Summary Written Member</t>
  </si>
  <si>
    <t>&lt;--  summary written cell</t>
  </si>
  <si>
    <t>Fill in Grid Name, Dimension or Both</t>
  </si>
  <si>
    <t>Grid/Table Name</t>
  </si>
  <si>
    <t>Dimension/Column</t>
  </si>
  <si>
    <t>Member1 Name</t>
  </si>
  <si>
    <t>Data Format</t>
  </si>
  <si>
    <t>Formatierungsrichtlinien</t>
  </si>
  <si>
    <t>Slice Format 1</t>
  </si>
  <si>
    <t>[SU Studierende].[Geschlecht]</t>
  </si>
  <si>
    <t>&lt;-- Gesamtspalte</t>
  </si>
  <si>
    <t>1) Spaltenüberschrift mittels Menüpunkt Daten/Gruppieren/Gruppieren ausblenden</t>
  </si>
  <si>
    <t>Slice Format 2</t>
  </si>
  <si>
    <t>&lt;-- Gesamtzeile</t>
  </si>
  <si>
    <t>2) Wenn möglich die nicht hierarchische Darstellung eines Slicers wählen (Slicer Type)</t>
  </si>
  <si>
    <t>3) Formatierung der Gesamtspalte und -zeile (siehe E25:E26)</t>
  </si>
  <si>
    <t>[Measures]</t>
  </si>
  <si>
    <t xml:space="preserve">Ordentliche Studien </t>
  </si>
  <si>
    <t>4) Prozentangaben werden standardmäßig mit einer Kommastelle angezeigt</t>
  </si>
  <si>
    <t>Studien von Erstzugelassenen</t>
  </si>
  <si>
    <t>5) Formatierung von Zahlen prüfen (Ganzzahl oder Zahl mit einer Kommastelle)</t>
  </si>
  <si>
    <t>[ALLG Wertart].[Wertart]</t>
  </si>
  <si>
    <t>[ALLG Universität].[Universität]</t>
  </si>
  <si>
    <t>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</t>
  </si>
  <si>
    <t>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</t>
  </si>
  <si>
    <t>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</t>
  </si>
  <si>
    <t>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e0712601-a152-4d39-87ea-7eb872fdb024"&gt;&lt;inputtype&gt;0&lt;/inputtype&gt;&lt;left&gt;266.25&lt;/left&gt;&lt;top&gt;135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t="9" w="5" h="2" shapename="XLCubedHostControl3" /&gt;&lt;memberselected&gt;&lt;member&gt;[SU Studierende].[Semester-plus-Stichtag].[Gesamt]&lt;/member&gt;&lt;/memberselected&gt;&lt;report&gt;&lt;connection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</t>
  </si>
  <si>
    <t>Mode&gt;&lt;dimension&gt;&lt;uniquename&gt;[ALLG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type="dimensionslicerselectionitem"&gt;&lt;slicer&gt;8db14500-5cff-42b5-be1a-2a42ac7c2cc6&lt;/slicer&gt;&lt;/customselectionitem&gt;&lt;variable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Studierende].[Semester-plus-Stichtag].[Gesamt]&lt;/uniquename&gt;&lt;/member&gt;&lt;variable type="Int32" name="offset"&gt;&lt;value&gt;0&lt;/value&gt;&lt;/variable&gt;&lt;/memberselection&gt;&lt;memberselection type="SameLevel"&gt;&lt;level&gt;&lt;un&gt;[SU Studierende].[Semester-plus-Stichtag].[Semester-plus-Stichtag]&lt;/un&gt;&lt;/level&gt;&lt;variable type="Int32" name="offset"&gt;&lt;value&gt;0&lt;/value&gt;&lt;/variable&gt;&lt;/memberselection&gt;&lt;/memberselections&gt;&lt;sets&gt;&lt;ranking&gt;&lt;RankBy&gt;0&lt;/RankBy&gt;&lt;ExcludeZeroes&gt;0&lt;/ExcludeZeroes&gt;&lt;ExcludeNulls&gt;1&lt;/ExcludeNulls&gt;&lt;variable type="Boolean" name="RankTop"&gt;&lt;value&gt;1&lt;/value&gt;&lt;/variable&gt;&lt;variable type="Int32" name="RankCount"&gt;&lt;value&gt;3&lt;/value&gt;&lt;/variable&gt;&lt;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type="Member"&gt;&lt;currentmember /&gt;&lt;variable type="Int32" name="offset"&gt;&lt;value&gt;0&lt;/value&gt;&lt;/variable&gt;&lt;/memberselection&gt;&lt;/memberselections&gt;&lt;/memberset&gt;&lt;/membersets&gt;&lt;memberproperties noatat="1" /&gt;&lt;/dimension&gt;&lt;/slice&gt;&lt;setfunc querystyle="0" combination="1" /&gt;&lt;/ranking&gt;&lt;/sets&gt;&lt;/memberset&gt;&lt;/membersets&gt;&lt;memberproperties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</t>
  </si>
  <si>
    <t>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</t>
  </si>
  <si>
    <t>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</t>
  </si>
  <si>
    <t>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</t>
  </si>
  <si>
    <t>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</t>
  </si>
  <si>
    <t>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</t>
  </si>
  <si>
    <t xml:space="preserve">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</t>
  </si>
  <si>
    <t>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</t>
  </si>
  <si>
    <t>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</t>
  </si>
  <si>
    <t>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</t>
  </si>
  <si>
    <t>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</t>
  </si>
  <si>
    <t>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</t>
  </si>
  <si>
    <t>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d9b7305f-acb5-4322-ae4d-490aa19f72fe"&gt;&lt;inputtype&gt;0&lt;/inputtype&gt;&lt;left&gt;266.25&lt;/left&gt;&lt;top&gt;165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t="11" w="5" h="2" shapename="XLCubedHostControl4" /&gt;&lt;memberselected&gt;&lt;member&gt;[Staatengruppe #Ö-EU-Andere#].[Gesamt]&lt;/member&gt;&lt;/memberselected&gt;&lt;report&gt;&lt;connection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</t>
  </si>
  <si>
    <t>&lt;/ExcludeCalcMembers&gt;&lt;SetCombinationMode&gt;0&lt;/SetCombinationMode&gt;&lt;dimension&gt;&lt;uniquename&gt;[Staatengruppe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type="Member"&gt;&lt;member&gt;&lt;uniquename&gt;[Staatengruppe #Ö-EU-Andere#].[Gesamt]&lt;/uniquename&gt;&lt;/member&gt;&lt;variable type="Int32" name="offset"&gt;&lt;value&gt;0&lt;/value&gt;&lt;/variable&gt;&lt;/memberselection&gt;&lt;memberselection type="SameLevel"&gt;&lt;level&gt;&lt;un&gt;[Staatengruppe #Ö-EU-Andere#].[Staatengruppe #Ö-EU-Andere#]&lt;/un&gt;&lt;/level&gt;&lt;variable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type="Member"&gt;&lt;member&gt;&lt;uniquename&gt;[Staatengruppe #Ö-EU-Andere#].&amp;amp;[-1]&lt;/uniquename&gt;&lt;/member&gt;&lt;variable type="Int32" name="offset"&gt;&lt;value&gt;0&lt;/value&gt;&lt;/variable&gt;&lt;/memberselection&gt;&lt;memberselection type="Member"&gt;&lt;member&gt;&lt;uniquename&gt;[Staatengruppe #Ö-EU-Andere#].&amp;amp;[0]&lt;/uniquename&gt;&lt;/member&gt;&lt;variable type="Int32" name="offset"&gt;&lt;value&gt;0&lt;/value&gt;&lt;/variable&gt;&lt;/memberselection&gt;&lt;memberselection type="Member"&gt;&lt;member&gt;&lt;uniquename&gt;[Staatengruppe #Ö-EU-Andere#].[Gesamt].UNKNOWNMEMBER&lt;/uniquename&gt;&lt;/member&gt;&lt;variable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</t>
  </si>
  <si>
    <t>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</t>
  </si>
  <si>
    <t>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</t>
  </si>
  <si>
    <t>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</t>
  </si>
  <si>
    <t>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</t>
  </si>
  <si>
    <t>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</t>
  </si>
  <si>
    <t>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</t>
  </si>
  <si>
    <t>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</t>
  </si>
  <si>
    <t>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</t>
  </si>
  <si>
    <t>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</t>
  </si>
  <si>
    <t>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</t>
  </si>
  <si>
    <t>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</t>
  </si>
  <si>
    <t>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da9c2e50-a069-4b03-ac56-b0af48462d03"&gt;&lt;inputtype&gt;0&lt;/inputtype&gt;&lt;left&gt;266.25&lt;/left&gt;&lt;top&gt;195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t="13" w="5" h="2" shapename="XLCubedHostControl5" /&gt;&lt;memberselected&gt;&lt;member&gt;[ALLG Universität].[Bundesland Universität].[Gesamt]&lt;/member&gt;&lt;/memberselected&gt;&lt;report&gt;&lt;connection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/&gt;&lt;/axis&gt;&lt;axis&gt;&lt;id&gt;1&lt;/id&gt;&lt;nonempty&gt;0&lt;/nonempty&gt;&lt;forcenonempty&gt;0&lt;/forcenonempty&gt;&lt;ExcludeCalcMembers&gt;0&lt;/ExcludeCalcMembers&gt;&lt;SetCombinationMode&gt;0&lt;/SetCombinationMode&gt;&lt;dimension&gt;&lt;uniquename&gt;[ALLG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Universität].[Bundesland Universität].[Gesamt]&lt;/uniquename&gt;&lt;/member&gt;&lt;variable type="Int32" name="offset"&gt;&lt;value&gt;0&lt;/value&gt;&lt;/variable&gt;&lt;/memberselection&gt;&lt;memberselection type="SameLevel"&gt;&lt;level&gt;&lt;un&gt;[ALLG Universität].[Bundesland Universität].[Bundesland Universität]&lt;/un&gt;&lt;/level&gt;&lt;variable type="Int32" name="offset"&gt;&lt;value&gt;0&lt;/value&gt;&lt;</t>
  </si>
  <si>
    <t>/variable&gt;&lt;/memberselection&gt;&lt;/memberselections&gt;&lt;/memberset&gt;&lt;memberset combination="1"&gt;&lt;memberselections&gt;&lt;memberselection type="Member"&gt;&lt;member&gt;&lt;uniquename&gt;[ALLG Universität].[Bundesland Universität].&amp;amp;[Fehlerhafte Angabe]&lt;/uniquename&gt;&lt;/member&gt;&lt;variable type="Int32" name="offset"&gt;&lt;value&gt;0&lt;/value&gt;&lt;/variable&gt;&lt;/memberselection&gt;&lt;memberselection type="Member"&gt;&lt;member&gt;&lt;uniquename&gt;[ALLG Universität].[Bundesland Universität].&amp;amp;[Keine Angabe]&lt;/uniquename&gt;&lt;/member&gt;&lt;variable type="Int32" name="offset"&gt;&lt;value&gt;0&lt;/value&gt;&lt;/variable&gt;&lt;/memberselection&gt;&lt;memberselection type="Member"&gt;&lt;member&gt;&lt;uniquename&gt;[ALLG Universität].[Bundesland Universität].[Gesamt].UNKNOWNMEMBER&lt;/uniquename&gt;&lt;/member&gt;&lt;variable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</t>
  </si>
  <si>
    <t>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</t>
  </si>
  <si>
    <t>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</t>
  </si>
  <si>
    <t>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</t>
  </si>
  <si>
    <t>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</t>
  </si>
  <si>
    <t>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</t>
  </si>
  <si>
    <t>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</t>
  </si>
  <si>
    <t>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</t>
  </si>
  <si>
    <t>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</t>
  </si>
  <si>
    <t>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</t>
  </si>
  <si>
    <t>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</t>
  </si>
  <si>
    <t>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</t>
  </si>
  <si>
    <t>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4ce8ee5c-a4da-4935-87bd-0091315daf7b"&gt;&lt;inputtype&gt;0&lt;/inputtype&gt;&lt;left&gt;266.25&lt;/left&gt;&lt;top&gt;180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t="12" w="5" h="2" shapename="XLCubedHostControl6" /&gt;&lt;memberselected&gt;&lt;member&gt;[STU Studium].[Studienart].[Gesamt]&lt;/member&gt;&lt;/memberselected&gt;&lt;report&gt;&lt;connection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type="dimensionslicerselectionitem"&gt;&lt;slicer&gt;3ff9843e-d9f3-46aa-ac4d-000ec7289339&lt;/slicer&gt;&lt;/customselectionitem&gt;&lt;variable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type="Member"&gt;&lt;member&gt;&lt;uniquename&gt;[STU Studium].[Studienart].[Gesamt]&lt;/uniquename&gt;&lt;/member&gt;&lt;variable type="Int32" name="offset"&gt;&lt;value&gt;0&lt;/value&gt;&lt;/variable&gt;&lt;/memberselection&gt;&lt;memberselection type="SameLevel"&gt;&lt;level&gt;&lt;un&gt;[STU Studium].[Studienart].[Studienart]&lt;/un&gt;&lt;/level&gt;&lt;variable type="Int32" name="offset"&gt;&lt;value&gt;0&lt;/value&gt;&lt;/variable&gt;&lt;/memberselection&gt;&lt;/memberselections&gt;&lt;/memberset&gt;&lt;memberset combination="1"&gt;&lt;memberselecti</t>
  </si>
  <si>
    <t>ons&gt;&lt;memberselection type="Member"&gt;&lt;member&gt;&lt;uniquename&gt;[STU Studium].[Studienart].&amp;amp;[Keine Angabe]&lt;/uniquename&gt;&lt;/member&gt;&lt;variable type="Int32" name="offset"&gt;&lt;value&gt;0&lt;/value&gt;&lt;/variable&gt;&lt;/memberselection&gt;&lt;memberselection type="Member"&gt;&lt;member&gt;&lt;uniquename&gt;[STU Studium].[Studienart].&amp;amp;[Fehlerhafte Angabe]&lt;/uniquename&gt;&lt;/member&gt;&lt;variable type="Int32" name="offset"&gt;&lt;value&gt;0&lt;/value&gt;&lt;/variable&gt;&lt;/memberselection&gt;&lt;memberselection type="Member"&gt;&lt;member&gt;&lt;uniquename&gt;[STU Studium].[Studienart].[Gesamt].UNKNOWNMEMBER&lt;/uniquename&gt;&lt;/member&gt;&lt;variable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</t>
  </si>
  <si>
    <t>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</t>
  </si>
  <si>
    <t>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</t>
  </si>
  <si>
    <t xml:space="preserve">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</t>
  </si>
  <si>
    <t>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</t>
  </si>
  <si>
    <t>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</t>
  </si>
  <si>
    <t>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</t>
  </si>
  <si>
    <t>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</t>
  </si>
  <si>
    <t>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</t>
  </si>
  <si>
    <t>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</t>
  </si>
  <si>
    <t>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</t>
  </si>
  <si>
    <t>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</t>
  </si>
  <si>
    <t>icer&gt;&lt;dimensionslicer guid="74eb6e15-9aaf-4ddc-9225-0bae123f148b"&gt;&lt;inputtype&gt;0&lt;/inputtype&gt;&lt;left&gt;266.25&lt;/left&gt;&lt;top&gt;210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t="14" w="5" h="4" shapename="XLCubedHostControl7" /&gt;&lt;memberselected&gt;&lt;member&gt;[ALLG Universität].[Universität-Ausrichtung].[Gesamt]&lt;/member&gt;&lt;/memberselected&gt;&lt;report&gt;&lt;connection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/&gt;&lt;/axis&gt;&lt;axis&gt;&lt;id&gt;1&lt;/id&gt;&lt;nonempty&gt;0&lt;/nonempty&gt;&lt;forcenonempty&gt;0&lt;/forcenonempty&gt;&lt;ExcludeCalcMembers&gt;0&lt;/ExcludeCalcMembers&gt;&lt;SetCombinationMode&gt;0&lt;/SetCombinationMode&gt;&lt;dimension&gt;&lt;uniquename&gt;[ALLG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Universität].[Universität-Ausrichtung].[Gesamt]&lt;/uniquename&gt;&lt;/member&gt;&lt;variable type="Int32" name="offset"&gt;&lt;value&gt;0&lt;/value&gt;&lt;/variable&gt;&lt;/memberselection&gt;&lt;memberselection type="SameLevel"&gt;&lt;level&gt;&lt;un&gt;[ALLG Universität].[Universität-Ausrichtung].[Universität-Ausrichtung]&lt;/un&gt;&lt;/level&gt;&lt;variable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type="Member"&gt;&lt;member&gt;&lt;uniquename&gt;[ALLG Universität].[Universität-Ausrichtung].&amp;amp;[0]&lt;/uniquename&gt;&lt;/member&gt;&lt;variable type="Int32" name="offset"&gt;&lt;value&gt;0&lt;/value&gt;&lt;/variable&gt;&lt;/memberselection&gt;&lt;memberselection type="Member"&gt;&lt;member&gt;&lt;uniquename&gt;[ALLG Universität].[Universität-Ausrichtung].&amp;amp;[-1]&lt;/uniquename&gt;&lt;/member&gt;&lt;variable type="Int32" name="offset"&gt;&lt;value&gt;0&lt;/value&gt;&lt;/variable&gt;&lt;/memberselection&gt;&lt;memberselection type="Member"&gt;&lt;member&gt;&lt;uniquename&gt;[ALLG Universität].[Universität-Ausrichtung].[Gesamt].UNKNOWNMEMBER&lt;/uniquename&gt;&lt;/member&gt;&lt;variable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</t>
  </si>
  <si>
    <t>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</t>
  </si>
  <si>
    <t>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</t>
  </si>
  <si>
    <t>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</t>
  </si>
  <si>
    <t>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</t>
  </si>
  <si>
    <t>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</t>
  </si>
  <si>
    <t>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</t>
  </si>
  <si>
    <t>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</t>
  </si>
  <si>
    <t>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</t>
  </si>
  <si>
    <t>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</t>
  </si>
  <si>
    <t>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</t>
  </si>
  <si>
    <t>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</t>
  </si>
  <si>
    <t xml:space="preserve">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/dimensionslicers&gt;&lt;requires ismanual="0" allgrids="0" alltables="0" allquerygenerators="0" /&gt;&lt;newwidthforscale&gt;6081.75&lt;/newwidthforscale&gt;&lt;newheightforscale&gt;1470&lt;/newheightforscale&gt;&lt;/sheet&gt;&lt;sheet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</t>
  </si>
  <si>
    <t>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reportlinks&gt;&lt;reportlink&gt;&lt;sourceid&gt;8db14500-5cff-42b5-be1a-2a42ac7c2cc6&lt;/sourceid&gt;&lt;destid&gt;6dd36f0e-b97c-4129-8553-f637565fde5f&lt;/destid&gt;&lt;reportdimensionlinks&gt;&lt;reportdimensionlink&gt;&lt;linktype&gt;2&lt;/linktype&gt;&lt;uniquename&gt;[ALLG Semester].[Studienjahr #Langbezeichnung#]&lt;/uniquename&gt;&lt;/reportdimensionlink&gt;&lt;/reportdimensionlinks&gt;&lt;/reportlink&gt;&lt;reportlink&gt;&lt;sourceid&gt;3ff9843e-d9f3-46aa-ac4d-000ec7289339&lt;/sourceid&gt;&lt;destid&gt;6dd36f0e-b97c-4129-8553-f637565fde5f&lt;/destid&gt;&lt;reportdimensionlinks&gt;&lt;reportdimensionlink&gt;&lt;linktype&gt;2&lt;/linktype&gt;&lt;uniquename&gt;[STU Studium].[ISCED2013 Ebene 3 #Code Langtext#]&lt;/uniquename&gt;&lt;/reportdimensionlink&gt;&lt;/reportdimensionlinks&gt;&lt;/reportlink&gt;&lt;reportlink&gt;&lt;sourceid&gt;e0712601-a152-4d39-87ea-7eb872fdb024&lt;/sourceid&gt;&lt;destid&gt;6dd36f0e-b97c-4129-8553-f637565fde5f&lt;/destid&gt;&lt;reportdimensionlinks&gt;&lt;reportdimensionlink&gt;&lt;linktype&gt;2&lt;/linktype&gt;&lt;uniquename&gt;[SU Studierende].[Semester-plus-Stichtag]&lt;/uniquename&gt;&lt;/reportdimensionlink&gt;&lt;/reportdimensionlinks&gt;&lt;/reportlink&gt;&lt;reportlink&gt;&lt;sourceid&gt;d9b7305f-acb5-4322-ae4d-490aa19f72fe&lt;/sourceid&gt;&lt;destid&gt;6dd36f0e-b97c-4129-8553-f637565fde5f&lt;/destid&gt;&lt;reportdimensionlinks&gt;&lt;reportdimensionlink&gt;&lt;linktype&gt;2&lt;/linktype&gt;&lt;uniquename&gt;[Staatengruppe #Ö-EU-Andere#]&lt;/uniquename&gt;&lt;/reportdimensionlink&gt;&lt;/reportdimensionlinks&gt;&lt;/reportlink&gt;&lt;reportlink&gt;&lt;sourceid&gt;da9c2e50-a069-4b03-ac56-b0af48462d03&lt;/sourceid&gt;&lt;destid&gt;6dd36f0e-b97c-4129-8553-f637565fde5f&lt;/destid&gt;&lt;reportdimensionlinks&gt;&lt;reportdimensionlink&gt;&lt;linktype&gt;2&lt;/linktype&gt;&lt;uniquename&gt;[ALLG Universität].[Bundesland Universität]&lt;/uniquename&gt;&lt;/reportdimensionlink&gt;&lt;/reportdimensionlinks&gt;&lt;/reportlink&gt;&lt;reportlink&gt;&lt;sourceid&gt;4ce8ee5c-a4da-4935-87bd-0091315daf7b&lt;/sourceid&gt;&lt;destid&gt;6dd36f0e-b97c-4129-8553-f637565fde5f&lt;/destid&gt;&lt;reportdimensionlinks&gt;&lt;reportdimensionlink&gt;&lt;linktype&gt;2&lt;/linktype&gt;&lt;uniquename&gt;[STU Studium].[Studienart]&lt;/uniquename&gt;&lt;/reportdimensionlink&gt;&lt;/reportdimensionlinks&gt;&lt;/reportlink&gt;&lt;reportlink&gt;&lt;sourceid&gt;74eb6e15-9aaf-4ddc-9225-0bae123f148b&lt;/sourceid&gt;&lt;destid&gt;6dd36f0e-b97c-4129-8553-f637565fde5f&lt;/destid&gt;&lt;reportdimensionlinks&gt;&lt;reportdimensionlink&gt;&lt;linktype&gt;2&lt;/linktype&gt;&lt;uniquename&gt;[ALLG Universität].[Universität-Ausrichtung]&lt;/uniquename&gt;&lt;/reportdimensionlink&gt;&lt;/reportdimensionlinks&gt;&lt;/reportlink&gt;&lt;reportlink&gt;&lt;sourceid&gt;8db14500-5cff-42b5-be1a-2a42ac7c2cc6&lt;/sourceid&gt;&lt;destid&gt;e0712601-a152-4d39-87ea-7eb872fdb024&lt;/destid&gt;&lt;reportdimensionlinks&gt;&lt;reportdimensionlink&gt;&lt;linktype&gt;2&lt;/linktype&gt;&lt;uniquename&gt;[ALLG Semester].[Studienjahr #Langbezeichnung#]&lt;/uniquename&gt;&lt;/reportdimensionlink&gt;&lt;/reportdimensionlinks&gt;&lt;/reportlink&gt;&lt;reportlink&gt;&lt;sourceid&gt;4ce8ee5c-a4da-4935-87bd-0091315daf7b&lt;/sourceid&gt;&lt;destid&gt;3ff9843e-d9f3-46aa-ac4d-000ec7289339&lt;/destid&gt;&lt;reportdimensionlinks&gt;&lt;reportdimensionlink&gt;&lt;linktype&gt;2&lt;/linktype&gt;&lt;uniquename&gt;[STU Studium].[Studienart]&lt;/uniquename&gt;&lt;/reportdimensionlink&gt;&lt;/reportdimensionlinks&gt;&lt;/reportlink&gt;&lt;reportlink&gt;&lt;sourceid&gt;3ff9843e-d9f3-46aa-ac4d-000ec7289339&lt;/sourceid&gt;&lt;destid&gt;4ce8ee5c-a4da-4935-87bd-0091315daf7b&lt;/destid&gt;&lt;reportdimensionlinks&gt;&lt;reportdimensionlink&gt;&lt;linktype&gt;2&lt;/linktype&gt;&lt;uniquename&gt;[STU Studium].[ISCED2013 Ebene 3 #Code Langtext#]&lt;/uniquename&gt;&lt;/reportdimensionlink&gt;&lt;/reportdimensionlinks&gt;&lt;/reportlink&gt;&lt;/reportlinks&gt;&lt;formulaoptions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</t>
  </si>
  <si>
    <t>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row="4"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row="5" /&gt;&lt;lookup un="[ALLG Textbausteine].[TEXT].&amp;amp;[Datenprüfung und -aufbereitung: bmbwf, Abt. IV/10]" cap="Datenprüfung und -aufbereitung: bmbwf, Abt. IV/10" ws="Tab" col="0" row="6"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</t>
  </si>
  <si>
    <t>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</si>
  <si>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&lt;?xml version="1.0" encoding="utf-8"?&gt;&lt;book createdby="7.0.26.0" savedby="9.2.43.0" publishedby="7.1.51.0" designmode="0" publishedpath="003aAnfängerInnen/020 Universitäten Studien/020 Ordentliche Studien im ersten Semester nach Universitäten.xml" commentswebserver="" dimensionslicersoutputtyped="0"&gt;&lt;permissions&gt;&lt;permission name="DundasChartRendering" value="0" /&gt;&lt;permission name="SubmitChanges" value="0" /&gt;&lt;permission name="Print" value="1" /&gt;&lt;permission name="SaveToExcel" value="1" /&gt;&lt;permission name="SaveToExcelActiveSheetOnly" value="0" /&gt;&lt;permission name="SaveToRepository" value="0" /&gt;&lt;permission name="Refresh" value="0" /&gt;&lt;permission name="ContextMenu" value="0" /&gt;&lt;permission name="SaveParameters" value="0" /&gt;&lt;permission name="DrillMemberFormulae" value="0" /&gt;&lt;permission name="EditMemberFormulae" value="0" /&gt;&lt;permission name="AutoReloadOnExpiry" value="0" /&gt;&lt;permission name="EditLockedXL3LookupRW" value="0" /&gt;&lt;permission name="OpenLinksInSameWindow" value="0" /&gt;&lt;permission name="SaveToExcelLive" value="0" /&gt;&lt;/permissions&gt;&lt;connections&gt;&lt;connection id="1"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id="4"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Prüfungsaktivitäten&lt;/value&gt;&lt;/variable&gt;&lt;writebacktype&gt;AnalysisServices&lt;/writebacktype&gt;&lt;writebacksetting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id="5"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</t>
  </si>
  <si>
    <t>e&gt;Universitäten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id="6"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id="7"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id="8"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id="9"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Studierende-Absolventen&lt;/value&gt;&lt;/variable&gt;&lt;writebacktype&gt;AnalysisServices&lt;/writebacktype&gt;&lt;writebacksetting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id="10"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</t>
  </si>
  <si>
    <t>Parlamentarische Anfrage 15416J</t>
  </si>
  <si>
    <t>0511 Biologie</t>
  </si>
  <si>
    <t>Doktoratsstudium</t>
  </si>
  <si>
    <t>Masterstudium</t>
  </si>
  <si>
    <t>0911 Zahnmedizin</t>
  </si>
  <si>
    <t>Diplomstudium</t>
  </si>
  <si>
    <t>0912 Humanmedizin</t>
  </si>
  <si>
    <t>Bachelorstudium</t>
  </si>
  <si>
    <t>0913 Krankenpflege und Geburtshilfe</t>
  </si>
  <si>
    <t>ord. begonnene Studien (SN)</t>
  </si>
  <si>
    <t>Medizinische Universitäten</t>
  </si>
  <si>
    <t>Medizinische Fakultät Linz</t>
  </si>
  <si>
    <t>0916 Pharmazie</t>
  </si>
  <si>
    <t>Studienjahr 2022/23</t>
  </si>
  <si>
    <t>Ordentliche Studien im ersten Semester an Medizinischen Universitäten nach ISCED-F 2013 und Studienart, Studienjahr 2022/23</t>
  </si>
  <si>
    <t>* In dem Studienfeld "0612 Datenbanken, Netzwerkdesign und -administration" wird das Studium "Medizinische Informatik" angeboten.</t>
  </si>
  <si>
    <t>Studien Privathochschulen</t>
  </si>
  <si>
    <t>Ordentliche begonnene Studien nach ISCED-F 2013 und nach Studienart an Privatuniversitäten mit medizinischem Studienangebot in Österreich - Studienjahr 2022/23</t>
  </si>
  <si>
    <t>Studienjahr (Langbezeichnung)</t>
  </si>
  <si>
    <t>O</t>
  </si>
  <si>
    <t>Privatuniversität</t>
  </si>
  <si>
    <t>Danube Private University</t>
  </si>
  <si>
    <t>Karl Landsteiner Privatuniversität für Gesundheitswissenschaften</t>
  </si>
  <si>
    <t>0313 Psychologie</t>
  </si>
  <si>
    <t>Paracelsus Medizinische Privatuniversität</t>
  </si>
  <si>
    <t>Sigmund Freud Privatuniversität</t>
  </si>
  <si>
    <t>0421 Recht</t>
  </si>
  <si>
    <t>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Studium].[Studienart].[Studienart]&lt;/un&gt;&lt;/level&gt;&lt;variable type="Int32" name="offset"&gt;&lt;value&gt;0&lt;/value&gt;&lt;/variable&gt;&lt;/memberselection&gt;&lt;memberselection type="Member"&gt;&lt;member&gt;&lt;uniquename&gt;[STU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</t>
  </si>
  <si>
    <t>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</t>
  </si>
  <si>
    <t>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</t>
  </si>
  <si>
    <t>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</t>
  </si>
  <si>
    <t>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</t>
  </si>
  <si>
    <t>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</t>
  </si>
  <si>
    <t>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</t>
  </si>
  <si>
    <t>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</t>
  </si>
  <si>
    <t>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</t>
  </si>
  <si>
    <t>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</t>
  </si>
  <si>
    <t>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type="dimensionslicerselectionitem"&gt;&lt;slicer&gt;38c8b27e-92eb-4e96-96e8-b416d83814f7&lt;/slicer&gt;&lt;/customselectionitem&gt;&lt;variable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Wertart].[Wertart].&amp;amp;[1.]&lt;/uniquename&gt;&lt;/member&gt;&lt;variable type="Int32" name="offset"&gt;&lt;value&gt;0&lt;/value&gt;&lt;/variable&gt;&lt;/memberselection&gt;&lt;memberselection type="Member"&gt;&lt;member&gt;&lt;uniquename&gt;[ALLG Wertart].[Wertart].[Frauen-/Männeranteil in %]&lt;/uniquename&gt;&lt;/member&gt;&lt;variable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</t>
  </si>
  <si>
    <t>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Studierende].[Geschlecht].&amp;amp;[2]&lt;/uniquename&gt;&lt;/member&gt;&lt;variable type="Int32" name="offset"&gt;&lt;value&gt;0&lt;/value&gt;&lt;/variable&gt;&lt;/memberselection&gt;&lt;memberselection type="Member"&gt;&lt;member&gt;&lt;uniquename&gt;[SU Studierende].[Geschlecht].&amp;amp;[1]&lt;/uniquename&gt;&lt;/member&gt;&lt;variable type="Int32" name="offset"&gt;&lt;value&gt;0&lt;/value&gt;&lt;/variable&gt;&lt;/memberselection&gt;&lt;memberselection type="Member"&gt;&lt;member&gt;&lt;uniquename&gt;[SU Studierende].[Geschlecht].[Gesamt]&lt;/uniquename&gt;&lt;/member&gt;&lt;variable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/&gt;&lt;/axis&gt;&lt;/axes&gt;&lt;excludedtuples&gt;&lt;tuple&gt;&lt;selections&gt;&lt;member&gt;&lt;uniquename&gt;[SU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%]&lt;/uniquename&gt;&lt;/member&gt;&lt;member&gt;&lt;uniquename&gt;[Measures].[Ordentliche Studien 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%]&lt;/uniquename&gt;&lt;/member&gt;&lt;member&gt;&lt;uniquename&gt;[Measures].[Studien von Erstzugelassenen]&lt;/uniquename&gt;&lt;/member&gt;&lt;/selections&gt;&lt;dimensionality&gt;&lt;dimensionalityitem&gt;[SU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</t>
  </si>
  <si>
    <t>ber&gt;&lt;member&gt;&lt;uniquename&gt;[Measures].[Begonnene Studien]&lt;/uniquename&gt;&lt;/member&gt;&lt;/selections&gt;&lt;dimensionality&gt;&lt;dimensionalityitem&gt;[SU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value="0" /&gt;&lt;permission name="DimensionNavigation" value="0" /&gt;&lt;permission name="SlicerMembers" value="0" /&gt;&lt;permission name="ColumnMembers" value="0" /&gt;&lt;permission name="RowMembers" value="0" /&gt;&lt;permission name="ColumnNavigation" value="0" /&gt;&lt;permission name="RowNavigation" value="0" /&gt;&lt;/permissions&gt;&lt;serialisationinfo&gt;&lt;titlearea&gt;0,3,1,1&lt;/titlearea&gt;&lt;filterarea&gt;0,0,2,3&lt;/filterarea&gt;&lt;dataouterarea&gt;0,5,4,6&lt;/dataouterarea&gt;&lt;/serialisationinfo&gt;&lt;layout&gt;0&lt;/layout&gt;&lt;/grid&gt;&lt;/grids&gt;&lt;requires ismanual="0" allgrids="0" alltables="0" allquerygenerators="0" /&gt;&lt;newwidthforscale&gt;6396&lt;/newwidthforscale&gt;&lt;newheightforscale&gt;1383&lt;/newheightforscale&gt;&lt;/sheet&gt;&lt;sheet name="XLCubedFormats" protectDownload="0"&gt;&lt;requires ismanual="0" allgrids="0" alltables="0" allquerygenerators="0" /&gt;&lt;newwidthforscale&gt;5454.75&lt;/newwidthforscale&gt;&lt;newheightforscale&gt;1262.25&lt;/newheightforscale&gt;&lt;/sheet&gt;&lt;sheet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allsame="1"&gt;&lt;lookup un="[ALLG Textbausteine].[TEXT].&amp;amp;[Anmerkung: Ab dem WS 2016 erfolgt</t>
  </si>
  <si>
    <t xml:space="preserve">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row="4" /&gt;&lt;lookup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row="5"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row="81" /&gt;&lt;lookup un="[ALLG Textbausteine].[TEXT].&amp;amp;[Quelle: Statistik Austria auf Basis UHSBV.]" cap="Quelle: Statistik Austria auf Basis UHSBV." ws="Tab" col="0" row="83" /&gt;&lt;lookup un="[ALLG Textbausteine].[TEXT].&amp;amp;[Quelle: Statistik Austria auf Basis UHSBV.]" cap="Quelle: Statistik Austria auf Basis UHSBV." ws="Tab" col="0" row="82" /&gt;&lt;/lookups&gt;&lt;/memberlookup&gt;&lt;memberlookup cap="Anmerkung: Ab dem WS 2016 erfolgt die zähltechnische Abbildung der Studien auf Basis des Verteilungsschlüssels gemäß § 22 Abs. 2 und Abs. 5 bis 7 UHSBV."&gt;&lt;lookups match="[ALLG Textbausteine].[TEXT].&amp;amp;[Anmerkung: Ab dem WS 2016 erfolgt die zähltechnische Abbildung der Studien auf Basis des Verteilungsschlüssels gemäß § 22 Abs. 2 und Abs. 5 bis 7 UHSBV.]" allsame="1"&gt;&lt;lookup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row="4" /&gt;&lt;lookup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row="3" /&gt;&lt;/lookups&gt;&lt;/memberlookup&gt;&lt;memberlookup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row="3" /&gt;&lt;/lookups&gt;</t>
  </si>
  <si>
    <t>&lt;/memberlookup&gt;&lt;memberlookup cap="Quelle: Datenmeldungen der Universitäten auf Basis UHSBV zum jeweiligen Stichtag"&gt;&lt;lookups match="[ALLG Textbausteine].[TEXT].&amp;amp;[Quelle: Datenmeldungen der Universitäten auf Basis UHSBV zum jeweiligen Stichtag]" allsame="1"&gt;&lt;lookup un="[ALLG Textbausteine].[TEXT].&amp;amp;[Quelle: Datenmeldungen der Universitäten auf Basis UHSBV zum jeweiligen Stichtag]" cap="Quelle: Datenmeldungen der Universitäten auf Basis UHSBV zum jeweiligen Stichtag" ws="Tab" col="0" row="6" /&gt;&lt;lookup un="[ALLG Textbausteine].[TEXT].&amp;amp;[Quelle: Datenmeldungen der Universitäten auf Basis UHSBV zum jeweiligen Stichtag]" cap="Quelle: Datenmeldungen der Universitäten auf Basis UHSBV zum jeweiligen Stichtag" ws="Tab" col="0" row="5"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row="7" /&gt;&lt;lookup un="[ALLG Textbausteine].[TEXT].&amp;amp;[Datenprüfung und -aufbereitung: bmbwf, Abt. IV/10]" cap="Datenprüfung und -aufbereitung: bmbwf, Abt. IV/10" ws="Tab" col="0" row="6" /&gt;&lt;lookup un="[ALLG Textbausteine].[TEXT].&amp;amp;[Datenprüfung und -aufbereitung: bmbwf, Abt. IV/10]" cap="Datenprüfung und -aufbereitung: bmbwf, Abt. IV/10" ws="Tab" col="0" row="5"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row="82" /&gt;&lt;lookup un="[ALLG Textbausteine].[TEXT].&amp;amp;[Datenaufbereitung: bmbwf, Abt. IV/10]" cap="Datenaufbereitung: bmbwf, Abt. IV/10" ws="Tab" col="0" row="83" /&gt;&lt;lookup un="[ALLG Textbausteine].[TEXT].&amp;amp;[Datenaufbereitung: bmbwf, Abt. IV/10]" cap="Datenaufbereitung: bmbwf, Abt. IV/10" ws="Tab" col="0" row="84"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</si>
  <si>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0612 Datenbanken, Netzwerkdesign und -administration*</t>
  </si>
  <si>
    <t>0988 Int.Pr. mit Schwerpunkt Gesundheit und Sozialwesen**</t>
  </si>
  <si>
    <t>** Die Abkürzung "Int. Pr" steht für "Interdisziplinäre Programme".</t>
  </si>
  <si>
    <t>[608]&lt;/uniquename&gt;&lt;/member&gt;&lt;variable type="Int32" name="offset"&gt;&lt;value&gt;0&lt;/value&gt;&lt;/variable&gt;&lt;/memberselection&gt;&lt;memberselection type="Member"&gt;&lt;member&gt;&lt;uniquename&gt;[ALLG Universität].[Universität].&amp;amp;[609]&lt;/uniquename&gt;&lt;/member&gt;&lt;variable type="Int32" name="offset"&gt;&lt;value&gt;0&lt;/value&gt;&lt;/variable&gt;&lt;/memberselection&gt;&lt;memberselection type="Member"&gt;&lt;member&gt;&lt;uniquename&gt;[ALLG Universität].[Universität].&amp;amp;[610]&lt;/uniquename&gt;&lt;/member&gt;&lt;variable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type="Member"&gt;&lt;member&gt;&lt;uniquename&gt;[STU Studium].[ISCED2013 Ebene 3 #Code Langtext#].&amp;amp;[0912 Humanmedizin]&lt;/uniquename&gt;&lt;/member&gt;&lt;variable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Studium].[Studienart].[Studienart]&lt;/un&gt;&lt;/level&gt;&lt;variable type="Int32" name="offset"&gt;&lt;value&gt;0&lt;/value&gt;&lt;/variable&gt;&lt;/memberselection&gt;&lt;memberselection type="Member"&gt;&lt;member&gt;&lt;uniquename&gt;[STU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</t>
  </si>
  <si>
    <t>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</t>
  </si>
  <si>
    <t>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</t>
  </si>
  <si>
    <t>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</t>
  </si>
  <si>
    <t>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</t>
  </si>
  <si>
    <t>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</t>
  </si>
  <si>
    <t>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</t>
  </si>
  <si>
    <t>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</t>
  </si>
  <si>
    <t>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</t>
  </si>
  <si>
    <t>archyreversed&gt;&lt;singlememonfilt&gt;0&lt;/singlememonfilt&gt;&lt;membersets&gt;&lt;memberset combination="1" /&gt;&lt;/membersets&gt;&lt;memberproperties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</t>
  </si>
  <si>
    <t>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type="dimensionslicerselectionitem"&gt;&lt;slicer&gt;38c8b27e-92eb-4e96-96e8-b416d83814f7&lt;/slicer&gt;&lt;/customselectionitem&gt;&lt;variable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</t>
  </si>
  <si>
    <t>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Wertart].[Wertart].&amp;amp;[1.]&lt;/uniquename&gt;&lt;/member&gt;&lt;variable type="Int32" name="offset"&gt;&lt;value&gt;0&lt;/value&gt;&lt;/variable&gt;&lt;/memberselection&gt;&lt;memberselection type="Member"&gt;&lt;member&gt;&lt;uniquename&gt;[ALLG Wertart].[Wertart].[Frauen-/Männeranteil in %]&lt;/uniquename&gt;&lt;/member&gt;&lt;variable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Studierende].[Geschlecht].&amp;amp;[2]&lt;/uniquename&gt;&lt;/member&gt;&lt;variable type="Int32" name="offset"&gt;&lt;value&gt;0&lt;/value&gt;&lt;/variable&gt;&lt;/memberselection&gt;&lt;memberselection type="Member"&gt;&lt;member&gt;&lt;uniquename&gt;[SU Studierende].[Geschlecht].&amp;amp;[1]&lt;/uniquename&gt;&lt;/member&gt;&lt;variable type="Int32" name="offset"&gt;&lt;value&gt;0&lt;/value&gt;&lt;/variable&gt;&lt;/memberselection&gt;&lt;memberselection type="Member"&gt;&lt;member&gt;&lt;uniquename&gt;[SU Studierende].[Geschlecht].[Gesamt]&lt;/uniquename&gt;&lt;/member&gt;&lt;variable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</t>
  </si>
  <si>
    <t>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/&gt;&lt;/axis&gt;&lt;/axes&gt;&lt;excludedtuples&gt;&lt;tuple&gt;&lt;selections&gt;&lt;member&gt;&lt;uniquename&gt;[SU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%]&lt;/uniquename&gt;&lt;/member&gt;&lt;member&gt;&lt;uniquename&gt;[Measures].[Ordentliche Studien 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%]&lt;/uniquename&gt;&lt;/member&gt;&lt;member&gt;&lt;uniquename&gt;[Measures].[Studien von Erstzugelassenen]&lt;/uniquename&gt;&lt;/member&gt;&lt;/selections&gt;&lt;dimensionality&gt;&lt;dimensionalityitem&gt;[SU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%]&lt;/uniquename&gt;&lt;/member&gt;&lt;member&gt;&lt;uniquename&gt;[Measures].[Begonnene Studien]&lt;/uniquename&gt;&lt;/member&gt;&lt;/selections&gt;&lt;dimensionality&gt;&lt;dimensionalityitem&gt;[SU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value="0" /&gt;&lt;permission name="DimensionNavigation" value="0" /&gt;&lt;permission name="SlicerMembers" value="0" /&gt;&lt;permission name="ColumnMembers" value="0" /&gt;&lt;permission name="RowMembers" value="0" /&gt;&lt;permission name="ColumnNavigation" value="0" /&gt;&lt;permission name="RowNavigation" value="0" /&gt;&lt;/permissions&gt;&lt;serialisationinfo&gt;&lt;titlearea&gt;0,3,1,1&lt;/titlearea&gt;&lt;filterarea&gt;0,0,2,3&lt;/filterarea&gt;&lt;dataouterarea&gt;0,5,4,6&lt;/dataouterarea&gt;&lt;/serialisationinfo&gt;&lt;layout&gt;0&lt;/layout&gt;&lt;/grid&gt;&lt;/grids&gt;&lt;requires ismanual="0" allgrids="0" alltables="0" allquerygenerators="0" /&gt;&lt;newwidthforscale&gt;6396&lt;/newwidthforscale&gt;&lt;newheightforscale&gt;1383&lt;/newheightforscale&gt;&lt;/sheet&gt;&lt;sheet name="XLCubedFormats" protectDownload="0"&gt;&lt;requires ismanual="0" allgrids="0" alltables="0" allquerygenerators="0" /&gt;&lt;newwidthforscale&gt;5454.75&lt;/newwidthforscale&gt;&lt;newheightforscale&gt;1262.25&lt;/newheightforscale&gt;&lt;/sheet&gt;&lt;sheet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</t>
  </si>
  <si>
    <t>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row="4" /&gt;&lt;lookup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row="5"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row="82" /&gt;&lt;lookup un="[ALLG Textbausteine].[TEXT].&amp;amp;[Quelle: Statistik Austria auf Basis UHSBV.]" cap="Quelle: Statistik Austria auf Basis UHSBV." ws="Tab" col="0" row="83" /&gt;&lt;lookup un="[ALLG Textbausteine].[TEXT].&amp;amp;[Quelle: Statistik Austria auf Basis UHSBV.]" cap="Quelle: Statistik Austria auf Basis UHSBV." ws="Tab" col="0" row="81" /&gt;&lt;/lookups&gt;&lt;/memberlookup&gt;&lt;memberlookup cap="Anmerkung: Ab dem WS 2016 erfolgt die zähltechnische Abbildung der Studien auf Basis des Verteilungsschlüssels gemäß § 22 Abs. 2 und Abs. 5 bis 7 UHSBV."&gt;&lt;lookups match="[ALLG Textbausteine].[TEXT].&amp;amp;[Anmerkung: Ab dem WS 2016 erfolgt die zähltechnische Abbildung der Studien auf Basis des Verteilungsschlüssels gemäß § 22 Abs. 2 und Abs. 5 bis 7 UHSBV.]" allsa</t>
  </si>
  <si>
    <t>me="1"&gt;&lt;lookup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row="3" /&gt;&lt;lookup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row="4" /&gt;&lt;/lookups&gt;&lt;/memberlookup&gt;&lt;memberlookup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row="3" /&gt;&lt;/lookups&gt;&lt;/memberlookup&gt;&lt;memberlookup cap="Quelle: Datenmeldungen der Universitäten auf Basis UHSBV zum jeweiligen Stichtag"&gt;&lt;lookups match="[ALLG Textbausteine].[TEXT].&amp;amp;[Quelle: Datenmeldungen der Universitäten auf Basis UHSBV zum jeweiligen Stichtag]" allsame="1"&gt;&lt;lookup un="[ALLG Textbausteine].[TEXT].&amp;amp;[Quelle: Datenmeldungen der Universitäten auf Basis UHSBV zum jeweiligen Stichtag]" cap="Quelle: Datenmeldungen der Universitäten auf Basis UHSBV zum jeweiligen Stichtag" ws="Tab" col="0" row="5" /&gt;&lt;lookup un="[ALLG Textbausteine].[TEXT].&amp;amp;[Quelle: Datenmeldungen der Universitäten auf Basis UHSBV zum jeweiligen Stichtag]" cap="Quelle: Datenmeldungen der Universitäten auf Basis UHSBV zum jeweiligen Stichtag" ws="Tab" col="0" row="6"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row="6" /&gt;&lt;lookup un="[ALLG Textbausteine].[TEXT].&amp;amp;[Datenprüfung und -aufbereitung: bmbwf, Abt. IV/10]" cap="Datenprüfung und -aufbereitung: bmbwf, Abt. IV/10" ws="Tab" col="0" row="7" /&gt;&lt;lookup un="[ALLG Textbausteine].[TEXT].&amp;amp;[Datenprüfung und -aufbereitung: bmbwf, Abt. IV/10]" cap="Datenprüfung und -aufbereitung: bmbwf, Abt. IV/10" ws="Tab" col="0" row="5"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cap="Datenaufbereitung: bmbwf, Abt. IV/10"&gt;&lt;lookups match="[ALLG Textbausteine].[TEXT].&amp;amp;[Datenaufbereitung: bmbwf, Abt. IV/10]" allsame="1"&gt;&lt;lookup un="[ALLG Textbausteine].[TEXT].&amp;amp;[Datenaufb</t>
  </si>
  <si>
    <t>ereitung: bmbwf, Abt. IV/10]" cap="Datenaufbereitung: bmbwf, Abt. IV/10" ws="Tab" col="0" row="82" /&gt;&lt;lookup un="[ALLG Textbausteine].[TEXT].&amp;amp;[Datenaufbereitung: bmbwf, Abt. IV/10]" cap="Datenaufbereitung: bmbwf, Abt. IV/10" ws="Tab" col="0" row="83" /&gt;&lt;lookup un="[ALLG Textbausteine].[TEXT].&amp;amp;[Datenaufbereitung: bmbwf, Abt. IV/10]" cap="Datenaufbereitung: bmbwf, Abt. IV/10" ws="Tab" col="0" row="84"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</si>
  <si>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name="Tab" protectDownload="0"&gt;&lt;requires ismanual="0" allgrids="0" alltables="0" allquerygenerators="0" /&gt;&lt;newwidthforscale&gt;6396&lt;/newwidthforscale&gt;&lt;newheightforscale&gt;1383&lt;/newheightforscale&gt;&lt;/sheet&gt;&lt;sheet name="XLCubedFormats" protectDownload="0"&gt;&lt;requires ismanual="0" allgrids="0" alltables="0" allquerygenerators="0" /&gt;&lt;newwidthforscale&gt;5454.75&lt;/newwidthforscale&gt;&lt;newheightforscale&gt;1262.25&lt;/newheightforscale&gt;&lt;/sheet&gt;&lt;sheet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</t>
  </si>
  <si>
    <t xml:space="preserve">l="0" row="4" /&gt;&lt;lookup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row="5"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row="81" /&gt;&lt;lookup un="[ALLG Textbausteine].[TEXT].&amp;amp;[Quelle: Statistik Austria auf Basis UHSBV.]" cap="Quelle: Statistik Austria auf Basis UHSBV." ws="Tab" col="0" row="83" /&gt;&lt;lookup un="[ALLG Textbausteine].[TEXT].&amp;amp;[Quelle: Statistik Austria auf Basis UHSBV.]" cap="Quelle: Statistik Austria auf Basis UHSBV." ws="Tab" col="0" row="82" /&gt;&lt;/lookups&gt;&lt;/memberlookup&gt;&lt;memberlookup cap="Anmerkung: Ab dem WS 2016 erfolgt die zähltechnische Abbildung der Studien auf Basis des Verteilungsschlüssels gemäß § 22 Abs. 2 und Abs. 5 bis 7 UHSBV."&gt;&lt;lookups match="[ALLG Textbausteine].[TEXT].&amp;amp;[Anmerkung: Ab dem WS 2016 erfolgt die zähltechnische Abbildung der Studien auf Basis des Verteilungsschlüssels gemäß § 22 Abs. 2 und Abs. 5 bis 7 UHSBV.]" allsame="1"&gt;&lt;lookup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row="4" /&gt;&lt;lookup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row="3" /&gt;&lt;/lookups&gt;&lt;/memberlookup&gt;&lt;memberlookup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row="3" /&gt;&lt;/lookups&gt;&lt;/memberlookup&gt;&lt;memberlookup cap="Quelle: Datenmeldungen der Universitäten auf Basis UHSBV zum jeweiligen Stichtag"&gt;&lt;lookups match="[ALLG Textbausteine].[TEXT].&amp;amp;[Quelle: Datenmeldungen der Universitäten auf Basis UHSBV zum jeweiligen Stichtag]" allsame="1"&gt;&lt;lookup un="[ALLG Textbausteine].[TEXT].&amp;amp;[Quelle: Datenmeldungen der Universitäten auf Basis UHSBV zum jeweiligen Stichtag]" cap="Quelle: Datenmeldungen der Universitäten auf Basis UHSBV zum jeweiligen Stichtag" ws="Tab" col="0" row="6" /&gt;&lt;lookup un="[ALLG Textbausteine].[TEXT].&amp;amp;[Quelle: Datenmeldungen der Universitäten auf Basis UHSBV zum jeweiligen Stichtag]" cap="Quelle: Datenmeldungen der Universitäten auf Basis UHSBV zum jeweiligen Stichtag" ws="Tab" col="0" row="5"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</t>
  </si>
  <si>
    <t>und -aufbereitung: bmbwf, Abt. IV/10" ws="Tab" col="0" row="7" /&gt;&lt;lookup un="[ALLG Textbausteine].[TEXT].&amp;amp;[Datenprüfung und -aufbereitung: bmbwf, Abt. IV/10]" cap="Datenprüfung und -aufbereitung: bmbwf, Abt. IV/10" ws="Tab" col="0" row="6" /&gt;&lt;lookup un="[ALLG Textbausteine].[TEXT].&amp;amp;[Datenprüfung und -aufbereitung: bmbwf, Abt. IV/10]" cap="Datenprüfung und -aufbereitung: bmbwf, Abt. IV/10" ws="Tab" col="0" row="5"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row="82" /&gt;&lt;lookup un="[ALLG Textbausteine].[TEXT].&amp;amp;[Datenaufbereitung: bmbwf, Abt. IV/10]" cap="Datenaufbereitung: bmbwf, Abt. IV/10" ws="Tab" col="0" row="83" /&gt;&lt;lookup un="[ALLG Textbausteine].[TEXT].&amp;amp;[Datenaufbereitung: bmbwf, Abt. IV/10]" cap="Datenaufbereitung: bmbwf, Abt. IV/10" ws="Tab" col="0" row="84"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</si>
</sst>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;;;"/>
  </numFmts>
  <fonts count="23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595959"/>
      <name val="Tahoma"/>
      <family val="2"/>
    </font>
    <font>
      <sz val="10"/>
      <color rgb="FF262626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8"/>
      <color indexed="23"/>
      <name val="Tahoma"/>
      <family val="2"/>
    </font>
    <font>
      <sz val="10"/>
      <color theme="1" tint="0.34998626667073579"/>
      <name val="Tahoma"/>
      <family val="2"/>
    </font>
    <font>
      <sz val="10"/>
      <color theme="1" tint="0.14996795556505021"/>
      <name val="Tahoma"/>
      <family val="2"/>
    </font>
    <font>
      <sz val="10"/>
      <color theme="1" tint="4.9989318521683403E-2"/>
      <name val="Tahoma"/>
      <family val="2"/>
    </font>
    <font>
      <b/>
      <sz val="8"/>
      <color rgb="FFFF0000"/>
      <name val="Tahoma"/>
      <family val="2"/>
    </font>
    <font>
      <sz val="10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</fills>
  <borders count="13">
    <border>
      <left/>
      <right/>
      <top/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/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rgb="FFC0C0C0"/>
      </right>
      <top/>
      <bottom/>
      <diagonal/>
    </border>
    <border>
      <left/>
      <right style="hair">
        <color rgb="FFC0C0C0"/>
      </right>
      <top/>
      <bottom style="hair">
        <color rgb="FFC0C0C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0" applyFont="1"/>
    <xf numFmtId="0" fontId="4" fillId="0" borderId="0" xfId="0" applyFont="1" applyFill="1" applyAlignment="1">
      <alignment vertical="top"/>
    </xf>
    <xf numFmtId="0" fontId="3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6" fillId="2" borderId="0" xfId="0" quotePrefix="1" applyFont="1" applyFill="1" applyBorder="1" applyAlignment="1" applyProtection="1"/>
    <xf numFmtId="0" fontId="7" fillId="0" borderId="1" xfId="0" quotePrefix="1" applyFont="1" applyBorder="1" applyAlignment="1" applyProtection="1"/>
    <xf numFmtId="0" fontId="7" fillId="0" borderId="2" xfId="0" quotePrefix="1" applyFont="1" applyBorder="1" applyAlignment="1" applyProtection="1"/>
    <xf numFmtId="0" fontId="6" fillId="2" borderId="3" xfId="0" quotePrefix="1" applyFont="1" applyFill="1" applyBorder="1" applyAlignment="1" applyProtection="1"/>
    <xf numFmtId="0" fontId="6" fillId="2" borderId="4" xfId="0" quotePrefix="1" applyFont="1" applyFill="1" applyBorder="1" applyAlignment="1" applyProtection="1"/>
    <xf numFmtId="0" fontId="6" fillId="2" borderId="5" xfId="0" quotePrefix="1" applyFont="1" applyFill="1" applyBorder="1" applyAlignment="1" applyProtection="1"/>
    <xf numFmtId="0" fontId="7" fillId="0" borderId="4" xfId="0" quotePrefix="1" applyFont="1" applyBorder="1" applyAlignment="1" applyProtection="1">
      <alignment vertical="center"/>
    </xf>
    <xf numFmtId="0" fontId="7" fillId="0" borderId="6" xfId="0" quotePrefix="1" applyFont="1" applyBorder="1" applyAlignment="1" applyProtection="1">
      <alignment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center"/>
    </xf>
    <xf numFmtId="3" fontId="10" fillId="0" borderId="0" xfId="0" applyNumberFormat="1" applyFont="1" applyFill="1" applyBorder="1"/>
    <xf numFmtId="0" fontId="11" fillId="0" borderId="0" xfId="0" applyFont="1"/>
    <xf numFmtId="0" fontId="11" fillId="0" borderId="0" xfId="0" applyNumberFormat="1" applyFont="1"/>
    <xf numFmtId="165" fontId="11" fillId="0" borderId="0" xfId="0" applyNumberFormat="1" applyFont="1"/>
    <xf numFmtId="2" fontId="11" fillId="0" borderId="0" xfId="0" applyNumberFormat="1" applyFont="1"/>
    <xf numFmtId="0" fontId="13" fillId="7" borderId="0" xfId="1" applyFont="1" applyFill="1"/>
    <xf numFmtId="0" fontId="13" fillId="0" borderId="0" xfId="1" applyFont="1"/>
    <xf numFmtId="0" fontId="13" fillId="8" borderId="0" xfId="1" applyFont="1" applyFill="1"/>
    <xf numFmtId="0" fontId="14" fillId="0" borderId="0" xfId="0" applyFont="1" applyAlignment="1">
      <alignment horizontal="right"/>
    </xf>
    <xf numFmtId="0" fontId="15" fillId="7" borderId="0" xfId="0" applyFont="1" applyFill="1" applyAlignment="1"/>
    <xf numFmtId="0" fontId="16" fillId="0" borderId="10" xfId="0" quotePrefix="1" applyFont="1" applyFill="1" applyBorder="1" applyAlignment="1"/>
    <xf numFmtId="0" fontId="14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6" fillId="0" borderId="10" xfId="0" quotePrefix="1" applyFont="1" applyFill="1" applyBorder="1" applyAlignment="1">
      <alignment horizontal="right"/>
    </xf>
    <xf numFmtId="0" fontId="16" fillId="0" borderId="10" xfId="0" applyFont="1" applyFill="1" applyBorder="1" applyAlignment="1">
      <alignment vertical="center"/>
    </xf>
    <xf numFmtId="3" fontId="16" fillId="0" borderId="1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4" fillId="0" borderId="0" xfId="0" applyFont="1" applyAlignment="1">
      <alignment horizontal="center"/>
    </xf>
    <xf numFmtId="0" fontId="11" fillId="8" borderId="0" xfId="0" applyFont="1" applyFill="1"/>
    <xf numFmtId="3" fontId="11" fillId="8" borderId="0" xfId="0" applyNumberFormat="1" applyFont="1" applyFill="1" applyAlignment="1"/>
    <xf numFmtId="0" fontId="11" fillId="8" borderId="0" xfId="0" applyNumberFormat="1" applyFont="1" applyFill="1" applyAlignment="1"/>
    <xf numFmtId="3" fontId="11" fillId="0" borderId="0" xfId="0" applyNumberFormat="1" applyFont="1" applyAlignment="1"/>
    <xf numFmtId="0" fontId="11" fillId="0" borderId="0" xfId="0" applyNumberFormat="1" applyFont="1" applyAlignment="1"/>
    <xf numFmtId="3" fontId="11" fillId="9" borderId="0" xfId="0" applyNumberFormat="1" applyFont="1" applyFill="1" applyAlignment="1"/>
    <xf numFmtId="3" fontId="11" fillId="10" borderId="0" xfId="0" applyNumberFormat="1" applyFont="1" applyFill="1" applyAlignment="1"/>
    <xf numFmtId="3" fontId="9" fillId="0" borderId="0" xfId="0" applyNumberFormat="1" applyFont="1" applyFill="1" applyAlignment="1"/>
    <xf numFmtId="0" fontId="19" fillId="0" borderId="0" xfId="0" applyFont="1"/>
    <xf numFmtId="0" fontId="9" fillId="0" borderId="0" xfId="0" applyFont="1"/>
    <xf numFmtId="0" fontId="11" fillId="0" borderId="0" xfId="0" quotePrefix="1" applyFont="1" applyFill="1"/>
    <xf numFmtId="0" fontId="7" fillId="4" borderId="8" xfId="0" applyFont="1" applyFill="1" applyBorder="1" applyAlignment="1" applyProtection="1">
      <alignment horizontal="right"/>
    </xf>
    <xf numFmtId="0" fontId="7" fillId="4" borderId="1" xfId="0" applyFont="1" applyFill="1" applyBorder="1" applyAlignment="1" applyProtection="1">
      <alignment horizontal="right"/>
    </xf>
    <xf numFmtId="0" fontId="7" fillId="0" borderId="8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11" fillId="0" borderId="0" xfId="0" quotePrefix="1" applyFont="1"/>
    <xf numFmtId="0" fontId="7" fillId="0" borderId="8" xfId="0" applyFont="1" applyBorder="1" applyAlignment="1" applyProtection="1">
      <alignment horizontal="center"/>
    </xf>
    <xf numFmtId="164" fontId="7" fillId="3" borderId="8" xfId="0" applyNumberFormat="1" applyFont="1" applyFill="1" applyBorder="1" applyAlignment="1" applyProtection="1">
      <alignment horizontal="center"/>
    </xf>
    <xf numFmtId="164" fontId="7" fillId="3" borderId="8" xfId="0" applyNumberFormat="1" applyFont="1" applyFill="1" applyBorder="1" applyAlignment="1" applyProtection="1">
      <alignment horizontal="right"/>
    </xf>
    <xf numFmtId="0" fontId="7" fillId="5" borderId="6" xfId="0" applyFont="1" applyFill="1" applyBorder="1" applyAlignment="1" applyProtection="1">
      <alignment vertical="center"/>
    </xf>
    <xf numFmtId="0" fontId="7" fillId="5" borderId="2" xfId="0" applyFont="1" applyFill="1" applyBorder="1" applyAlignment="1" applyProtection="1">
      <alignment vertical="center"/>
    </xf>
    <xf numFmtId="0" fontId="0" fillId="0" borderId="0" xfId="0" quotePrefix="1"/>
    <xf numFmtId="3" fontId="7" fillId="0" borderId="2" xfId="0" applyNumberFormat="1" applyFont="1" applyBorder="1" applyAlignment="1" applyProtection="1"/>
    <xf numFmtId="0" fontId="22" fillId="0" borderId="0" xfId="0" applyFont="1"/>
    <xf numFmtId="0" fontId="6" fillId="2" borderId="12" xfId="0" quotePrefix="1" applyFont="1" applyFill="1" applyBorder="1" applyAlignment="1" applyProtection="1"/>
    <xf numFmtId="0" fontId="0" fillId="0" borderId="0" xfId="0" applyFont="1" applyFill="1" applyAlignment="1"/>
    <xf numFmtId="0" fontId="7" fillId="0" borderId="11" xfId="0" quotePrefix="1" applyFont="1" applyBorder="1" applyAlignment="1" applyProtection="1">
      <alignment horizontal="right"/>
    </xf>
    <xf numFmtId="0" fontId="7" fillId="0" borderId="1" xfId="0" quotePrefix="1" applyFont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12" fillId="6" borderId="9" xfId="1" applyFont="1" applyFill="1" applyBorder="1" applyAlignment="1">
      <alignment horizontal="center"/>
    </xf>
    <xf numFmtId="0" fontId="12" fillId="6" borderId="0" xfId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_Sheet1" xfId="1"/>
    <cellStyle name="Standard" xfId="0" builtinId="0"/>
  </cellStyles>
  <dxfs count="0"/>
  <tableStyles count="0" defaultTableStyle="TableStyleMedium2" defaultPivotStyle="PivotStyleLight16"/>
  <colors>
    <mruColors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640"/>
  <sheetViews>
    <sheetView tabSelected="1" zoomScaleNormal="100" workbookViewId="0"/>
  </sheetViews>
  <sheetFormatPr baseColWidth="10" defaultColWidth="11.42578125" defaultRowHeight="15" x14ac:dyDescent="0.25"/>
  <cols>
    <col min="1" max="1" width="40.140625" style="1" customWidth="1"/>
    <col min="2" max="2" width="62.85546875" bestFit="1" customWidth="1"/>
    <col min="3" max="3" width="15.140625" bestFit="1" customWidth="1"/>
    <col min="4" max="4" width="26" customWidth="1"/>
    <col min="5" max="10" width="11.7109375" customWidth="1"/>
    <col min="11" max="11" width="11.42578125" customWidth="1"/>
    <col min="12" max="12" width="9.85546875" customWidth="1"/>
    <col min="13" max="13" width="7.42578125" customWidth="1"/>
    <col min="14" max="14" width="11.42578125" customWidth="1"/>
    <col min="15" max="15" width="9.85546875" customWidth="1"/>
    <col min="16" max="16" width="7.42578125" customWidth="1"/>
    <col min="17" max="17" width="11.42578125" customWidth="1"/>
    <col min="18" max="18" width="7.42578125" customWidth="1"/>
    <col min="19" max="19" width="11.42578125" customWidth="1"/>
    <col min="20" max="20" width="9.85546875" customWidth="1"/>
    <col min="21" max="21" width="7.42578125" customWidth="1"/>
    <col min="22" max="22" width="11.42578125" customWidth="1"/>
    <col min="23" max="23" width="9.85546875" customWidth="1"/>
    <col min="24" max="24" width="7.42578125" customWidth="1"/>
    <col min="25" max="25" width="11.42578125" customWidth="1"/>
    <col min="26" max="26" width="17.140625" customWidth="1"/>
    <col min="27" max="27" width="6.7109375" customWidth="1"/>
    <col min="28" max="28" width="7.140625" customWidth="1"/>
    <col min="29" max="29" width="17.140625" customWidth="1"/>
    <col min="30" max="30" width="6.7109375" customWidth="1"/>
    <col min="31" max="31" width="7.140625" customWidth="1"/>
    <col min="32" max="32" width="17.140625" customWidth="1"/>
    <col min="33" max="33" width="6.7109375" customWidth="1"/>
    <col min="34" max="34" width="7.140625" customWidth="1"/>
  </cols>
  <sheetData>
    <row r="1" spans="1:9" x14ac:dyDescent="0.25">
      <c r="A1" s="2" t="s">
        <v>148</v>
      </c>
    </row>
    <row r="2" spans="1:9" x14ac:dyDescent="0.25">
      <c r="A2" s="2" t="s">
        <v>0</v>
      </c>
      <c r="B2" s="2"/>
      <c r="C2" s="2"/>
      <c r="D2" s="2"/>
      <c r="E2" s="2"/>
      <c r="F2" s="3"/>
    </row>
    <row r="3" spans="1:9" s="4" customFormat="1" x14ac:dyDescent="0.25">
      <c r="A3" s="5" t="s">
        <v>162</v>
      </c>
      <c r="B3" s="5"/>
      <c r="C3" s="5"/>
      <c r="D3" s="5"/>
      <c r="E3" s="5"/>
      <c r="F3" s="6"/>
    </row>
    <row r="4" spans="1:9" s="4" customFormat="1" ht="15" customHeight="1" x14ac:dyDescent="0.25">
      <c r="A4" s="7" t="str">
        <f>_xll.XL3MdxMemberLookup(1,"Select {[ALLG Textbausteine].[TEXT].Children} on Columns from [Universitäten Studierende] where ([ALLG Textbausteine].[BEZEICHNUNG].[Anmerkung10])")</f>
        <v>(ohne Erweiterungsstudien; bei kombinationspflichtigen Studien bis STJ 2015/16 nur Erstfach gezählt)</v>
      </c>
      <c r="B4" s="8"/>
      <c r="C4" s="8"/>
      <c r="D4" s="8"/>
      <c r="E4" s="8"/>
      <c r="F4" s="6"/>
    </row>
    <row r="5" spans="1:9" s="4" customFormat="1" x14ac:dyDescent="0.25">
      <c r="A5" s="73" t="str">
        <f>_xll.XL3MdxMemberLookup(1,"Select {[ALLG Textbausteine].[TEXT].Children} on Columns from [Universitäten Studierende] where ([ALLG Textbausteine].[BEZEICHNUNG].[Anmerkung4])")</f>
        <v>Anmerkung: Ab dem WS 2016 erfolgt die zähltechnische Abbildung der Studien auf Basis des Verteilungsschlüssels gemäß § 22 Abs. 2 und Abs. 5 bis 7 UHSBV.</v>
      </c>
      <c r="B5" s="73"/>
      <c r="C5" s="73"/>
      <c r="D5" s="73"/>
      <c r="E5" s="73"/>
      <c r="F5" s="73"/>
      <c r="G5" s="73"/>
      <c r="H5" s="73"/>
      <c r="I5" s="73"/>
    </row>
    <row r="6" spans="1:9" s="4" customFormat="1" x14ac:dyDescent="0.25">
      <c r="A6" s="73" t="str">
        <f>_xll.XL3MdxMemberLookup(1,"Select {[ALLG Textbausteine].[TEXT].Children} on Columns from [Universitäten Studierende] where ([ALLG Textbausteine].[BEZEICHNUNG].[Anmerkung5])")</f>
        <v>Dadurch sind Studien auf ganze Zahlen zu runden und es kann zu Abweichungen zwischen der Gesamtsumme und den addierten Detailergebnissen kommen.</v>
      </c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9" t="str">
        <f>_xll.XL3MdxMemberLookup(1,"Select {[ALLG Textbausteine].[TEXT].Children} on Columns from [Universitäten Studierende] where ([ALLG Textbausteine].[BEZEICHNUNG].[Quelle1])")</f>
        <v>Quelle: Datenmeldungen der Universitäten auf Basis UHSBV zum jeweiligen Stichtag</v>
      </c>
      <c r="B7" s="9"/>
      <c r="C7" s="9"/>
      <c r="D7" s="9"/>
      <c r="E7" s="9"/>
      <c r="F7" s="9"/>
    </row>
    <row r="8" spans="1:9" x14ac:dyDescent="0.25">
      <c r="A8" s="10" t="str">
        <f>_xll.XL3MdxMemberLookup(1,"Select {[ALLG Textbausteine].[TEXT].Children} on Columns from [Universitäten Studierende] where ([ALLG Textbausteine].[BEZEICHNUNG].[Quelle3])")</f>
        <v>Datenprüfung und -aufbereitung: bmbwf, Abt. IV/10</v>
      </c>
      <c r="B8" s="10"/>
      <c r="C8" s="10"/>
      <c r="D8" s="10"/>
      <c r="E8" s="10"/>
      <c r="F8" s="3"/>
    </row>
    <row r="9" spans="1:9" x14ac:dyDescent="0.25">
      <c r="A9" s="10"/>
      <c r="B9" s="10"/>
      <c r="C9" s="10"/>
      <c r="D9" s="10"/>
      <c r="E9" s="10"/>
      <c r="F9" s="3"/>
    </row>
    <row r="10" spans="1:9" x14ac:dyDescent="0.25">
      <c r="A10" s="4" t="s">
        <v>158</v>
      </c>
      <c r="B10" s="10"/>
      <c r="C10" s="10"/>
      <c r="D10" s="10"/>
      <c r="E10" s="10"/>
      <c r="F10" s="3"/>
    </row>
    <row r="11" spans="1:9" ht="15" customHeight="1" x14ac:dyDescent="0.25">
      <c r="A11" s="11" t="s">
        <v>1</v>
      </c>
      <c r="B11" s="12" t="s">
        <v>161</v>
      </c>
      <c r="F11" t="s">
        <v>2</v>
      </c>
    </row>
    <row r="12" spans="1:9" ht="15" hidden="1" customHeight="1" x14ac:dyDescent="0.25">
      <c r="A12" s="11" t="s">
        <v>6</v>
      </c>
      <c r="B12" s="12" t="s">
        <v>7</v>
      </c>
      <c r="F12" t="s">
        <v>2</v>
      </c>
    </row>
    <row r="13" spans="1:9" ht="15" hidden="1" customHeight="1" x14ac:dyDescent="0.25">
      <c r="A13" s="11" t="s">
        <v>8</v>
      </c>
      <c r="B13" s="13" t="s">
        <v>9</v>
      </c>
      <c r="F13" t="s">
        <v>2</v>
      </c>
    </row>
    <row r="14" spans="1:9" ht="15" customHeight="1" x14ac:dyDescent="0.25">
      <c r="A14"/>
      <c r="F14" t="s">
        <v>2</v>
      </c>
    </row>
    <row r="15" spans="1:9" ht="15" customHeight="1" x14ac:dyDescent="0.25">
      <c r="A15"/>
      <c r="F15" t="s">
        <v>2</v>
      </c>
    </row>
    <row r="16" spans="1:9" ht="15" hidden="1" customHeight="1" x14ac:dyDescent="0.25">
      <c r="A16"/>
      <c r="D16" s="66" t="s">
        <v>10</v>
      </c>
      <c r="F16" t="s">
        <v>2</v>
      </c>
    </row>
    <row r="17" spans="1:4" ht="15" customHeight="1" x14ac:dyDescent="0.25">
      <c r="A17" s="14" t="s">
        <v>14</v>
      </c>
      <c r="B17" s="15" t="s">
        <v>4</v>
      </c>
      <c r="C17" s="16" t="s">
        <v>5</v>
      </c>
      <c r="D17" s="68" t="s">
        <v>157</v>
      </c>
    </row>
    <row r="18" spans="1:4" ht="15" customHeight="1" x14ac:dyDescent="0.25">
      <c r="A18" s="69" t="s">
        <v>15</v>
      </c>
      <c r="B18" s="69" t="s">
        <v>149</v>
      </c>
      <c r="C18" s="17" t="s">
        <v>150</v>
      </c>
      <c r="D18" s="64">
        <v>5.0000000000000018</v>
      </c>
    </row>
    <row r="19" spans="1:4" ht="15" customHeight="1" x14ac:dyDescent="0.25">
      <c r="A19" s="70"/>
      <c r="B19" s="71"/>
      <c r="C19" s="18" t="s">
        <v>3</v>
      </c>
      <c r="D19" s="64">
        <v>5.0000000000000018</v>
      </c>
    </row>
    <row r="20" spans="1:4" x14ac:dyDescent="0.25">
      <c r="A20" s="70"/>
      <c r="B20" s="69" t="s">
        <v>190</v>
      </c>
      <c r="C20" s="18" t="s">
        <v>151</v>
      </c>
      <c r="D20" s="64">
        <v>18</v>
      </c>
    </row>
    <row r="21" spans="1:4" x14ac:dyDescent="0.25">
      <c r="A21" s="70"/>
      <c r="B21" s="71"/>
      <c r="C21" s="18" t="s">
        <v>3</v>
      </c>
      <c r="D21" s="64">
        <v>18</v>
      </c>
    </row>
    <row r="22" spans="1:4" ht="15" hidden="1" customHeight="1" x14ac:dyDescent="0.25">
      <c r="A22" s="70"/>
      <c r="B22" s="69" t="s">
        <v>152</v>
      </c>
      <c r="C22" s="18" t="s">
        <v>153</v>
      </c>
      <c r="D22" s="64">
        <v>92</v>
      </c>
    </row>
    <row r="23" spans="1:4" x14ac:dyDescent="0.25">
      <c r="A23" s="70"/>
      <c r="B23" s="71"/>
      <c r="C23" s="18" t="s">
        <v>3</v>
      </c>
      <c r="D23" s="64">
        <v>92</v>
      </c>
    </row>
    <row r="24" spans="1:4" x14ac:dyDescent="0.25">
      <c r="A24" s="70"/>
      <c r="B24" s="69" t="s">
        <v>154</v>
      </c>
      <c r="C24" s="18" t="s">
        <v>153</v>
      </c>
      <c r="D24" s="64">
        <v>950</v>
      </c>
    </row>
    <row r="25" spans="1:4" x14ac:dyDescent="0.25">
      <c r="A25" s="70"/>
      <c r="B25" s="70"/>
      <c r="C25" s="18" t="s">
        <v>150</v>
      </c>
      <c r="D25" s="64">
        <v>297.10000000000002</v>
      </c>
    </row>
    <row r="26" spans="1:4" x14ac:dyDescent="0.25">
      <c r="A26" s="70"/>
      <c r="B26" s="71"/>
      <c r="C26" s="18" t="s">
        <v>3</v>
      </c>
      <c r="D26" s="64">
        <v>1247.0999999999999</v>
      </c>
    </row>
    <row r="27" spans="1:4" x14ac:dyDescent="0.25">
      <c r="A27" s="70"/>
      <c r="B27" s="69" t="s">
        <v>191</v>
      </c>
      <c r="C27" s="18" t="s">
        <v>151</v>
      </c>
      <c r="D27" s="64">
        <v>12.5</v>
      </c>
    </row>
    <row r="28" spans="1:4" x14ac:dyDescent="0.25">
      <c r="A28" s="70"/>
      <c r="B28" s="71"/>
      <c r="C28" s="18" t="s">
        <v>3</v>
      </c>
      <c r="D28" s="64">
        <v>12.5</v>
      </c>
    </row>
    <row r="29" spans="1:4" x14ac:dyDescent="0.25">
      <c r="A29" s="70"/>
      <c r="B29" s="69" t="s">
        <v>3</v>
      </c>
      <c r="C29" s="18" t="s">
        <v>153</v>
      </c>
      <c r="D29" s="64">
        <v>1042</v>
      </c>
    </row>
    <row r="30" spans="1:4" x14ac:dyDescent="0.25">
      <c r="A30" s="70"/>
      <c r="B30" s="70"/>
      <c r="C30" s="18" t="s">
        <v>151</v>
      </c>
      <c r="D30" s="64">
        <v>30.5</v>
      </c>
    </row>
    <row r="31" spans="1:4" x14ac:dyDescent="0.25">
      <c r="A31" s="70"/>
      <c r="B31" s="70"/>
      <c r="C31" s="18" t="s">
        <v>150</v>
      </c>
      <c r="D31" s="64">
        <v>302.10000000000002</v>
      </c>
    </row>
    <row r="32" spans="1:4" x14ac:dyDescent="0.25">
      <c r="A32" s="71"/>
      <c r="B32" s="71"/>
      <c r="C32" s="18" t="s">
        <v>3</v>
      </c>
      <c r="D32" s="64">
        <v>1374.6</v>
      </c>
    </row>
    <row r="33" spans="1:4" x14ac:dyDescent="0.25">
      <c r="A33" s="69" t="s">
        <v>16</v>
      </c>
      <c r="B33" s="69" t="s">
        <v>152</v>
      </c>
      <c r="C33" s="18" t="s">
        <v>153</v>
      </c>
      <c r="D33" s="64">
        <v>31</v>
      </c>
    </row>
    <row r="34" spans="1:4" x14ac:dyDescent="0.25">
      <c r="A34" s="70"/>
      <c r="B34" s="71"/>
      <c r="C34" s="18" t="s">
        <v>3</v>
      </c>
      <c r="D34" s="64">
        <v>31</v>
      </c>
    </row>
    <row r="35" spans="1:4" x14ac:dyDescent="0.25">
      <c r="A35" s="70"/>
      <c r="B35" s="69" t="s">
        <v>154</v>
      </c>
      <c r="C35" s="18" t="s">
        <v>155</v>
      </c>
      <c r="D35" s="64">
        <v>107.6559</v>
      </c>
    </row>
    <row r="36" spans="1:4" x14ac:dyDescent="0.25">
      <c r="A36" s="70"/>
      <c r="B36" s="70"/>
      <c r="C36" s="18" t="s">
        <v>153</v>
      </c>
      <c r="D36" s="64">
        <v>568</v>
      </c>
    </row>
    <row r="37" spans="1:4" x14ac:dyDescent="0.25">
      <c r="A37" s="70"/>
      <c r="B37" s="70"/>
      <c r="C37" s="18" t="s">
        <v>150</v>
      </c>
      <c r="D37" s="64">
        <v>92</v>
      </c>
    </row>
    <row r="38" spans="1:4" x14ac:dyDescent="0.25">
      <c r="A38" s="70"/>
      <c r="B38" s="71"/>
      <c r="C38" s="18" t="s">
        <v>3</v>
      </c>
      <c r="D38" s="64">
        <v>767.65589999999997</v>
      </c>
    </row>
    <row r="39" spans="1:4" x14ac:dyDescent="0.25">
      <c r="A39" s="70"/>
      <c r="B39" s="69" t="s">
        <v>156</v>
      </c>
      <c r="C39" s="18" t="s">
        <v>151</v>
      </c>
      <c r="D39" s="64">
        <v>9</v>
      </c>
    </row>
    <row r="40" spans="1:4" x14ac:dyDescent="0.25">
      <c r="A40" s="70"/>
      <c r="B40" s="70"/>
      <c r="C40" s="18" t="s">
        <v>150</v>
      </c>
      <c r="D40" s="64">
        <v>1</v>
      </c>
    </row>
    <row r="41" spans="1:4" x14ac:dyDescent="0.25">
      <c r="A41" s="70"/>
      <c r="B41" s="71"/>
      <c r="C41" s="18" t="s">
        <v>3</v>
      </c>
      <c r="D41" s="64">
        <v>10</v>
      </c>
    </row>
    <row r="42" spans="1:4" x14ac:dyDescent="0.25">
      <c r="A42" s="70"/>
      <c r="B42" s="69" t="s">
        <v>191</v>
      </c>
      <c r="C42" s="18" t="s">
        <v>151</v>
      </c>
      <c r="D42" s="64">
        <v>10</v>
      </c>
    </row>
    <row r="43" spans="1:4" x14ac:dyDescent="0.25">
      <c r="A43" s="70"/>
      <c r="B43" s="71"/>
      <c r="C43" s="18" t="s">
        <v>3</v>
      </c>
      <c r="D43" s="64">
        <v>10</v>
      </c>
    </row>
    <row r="44" spans="1:4" x14ac:dyDescent="0.25">
      <c r="A44" s="70"/>
      <c r="B44" s="69" t="s">
        <v>3</v>
      </c>
      <c r="C44" s="18" t="s">
        <v>155</v>
      </c>
      <c r="D44" s="64">
        <v>107.6559</v>
      </c>
    </row>
    <row r="45" spans="1:4" x14ac:dyDescent="0.25">
      <c r="A45" s="70"/>
      <c r="B45" s="70"/>
      <c r="C45" s="18" t="s">
        <v>153</v>
      </c>
      <c r="D45" s="64">
        <v>599</v>
      </c>
    </row>
    <row r="46" spans="1:4" x14ac:dyDescent="0.25">
      <c r="A46" s="70"/>
      <c r="B46" s="70"/>
      <c r="C46" s="18" t="s">
        <v>151</v>
      </c>
      <c r="D46" s="64">
        <v>19</v>
      </c>
    </row>
    <row r="47" spans="1:4" x14ac:dyDescent="0.25">
      <c r="A47" s="70"/>
      <c r="B47" s="70"/>
      <c r="C47" s="18" t="s">
        <v>150</v>
      </c>
      <c r="D47" s="64">
        <v>93</v>
      </c>
    </row>
    <row r="48" spans="1:4" x14ac:dyDescent="0.25">
      <c r="A48" s="71"/>
      <c r="B48" s="71"/>
      <c r="C48" s="18" t="s">
        <v>3</v>
      </c>
      <c r="D48" s="64">
        <v>818.65589999999997</v>
      </c>
    </row>
    <row r="49" spans="1:4" x14ac:dyDescent="0.25">
      <c r="A49" s="69" t="s">
        <v>17</v>
      </c>
      <c r="B49" s="69" t="s">
        <v>152</v>
      </c>
      <c r="C49" s="18" t="s">
        <v>153</v>
      </c>
      <c r="D49" s="64">
        <v>46</v>
      </c>
    </row>
    <row r="50" spans="1:4" x14ac:dyDescent="0.25">
      <c r="A50" s="70"/>
      <c r="B50" s="71"/>
      <c r="C50" s="18" t="s">
        <v>3</v>
      </c>
      <c r="D50" s="64">
        <v>46</v>
      </c>
    </row>
    <row r="51" spans="1:4" x14ac:dyDescent="0.25">
      <c r="A51" s="70"/>
      <c r="B51" s="69" t="s">
        <v>154</v>
      </c>
      <c r="C51" s="18" t="s">
        <v>155</v>
      </c>
      <c r="D51" s="64">
        <v>33</v>
      </c>
    </row>
    <row r="52" spans="1:4" x14ac:dyDescent="0.25">
      <c r="A52" s="70"/>
      <c r="B52" s="70"/>
      <c r="C52" s="18" t="s">
        <v>153</v>
      </c>
      <c r="D52" s="64">
        <v>498</v>
      </c>
    </row>
    <row r="53" spans="1:4" x14ac:dyDescent="0.25">
      <c r="A53" s="70"/>
      <c r="B53" s="70"/>
      <c r="C53" s="18" t="s">
        <v>151</v>
      </c>
      <c r="D53" s="64">
        <v>40</v>
      </c>
    </row>
    <row r="54" spans="1:4" x14ac:dyDescent="0.25">
      <c r="A54" s="70"/>
      <c r="B54" s="70"/>
      <c r="C54" s="18" t="s">
        <v>150</v>
      </c>
      <c r="D54" s="64">
        <v>73</v>
      </c>
    </row>
    <row r="55" spans="1:4" x14ac:dyDescent="0.25">
      <c r="A55" s="70"/>
      <c r="B55" s="71"/>
      <c r="C55" s="18" t="s">
        <v>3</v>
      </c>
      <c r="D55" s="64">
        <v>644</v>
      </c>
    </row>
    <row r="56" spans="1:4" x14ac:dyDescent="0.25">
      <c r="A56" s="70"/>
      <c r="B56" s="69" t="s">
        <v>160</v>
      </c>
      <c r="C56" s="18" t="s">
        <v>151</v>
      </c>
      <c r="D56" s="64">
        <v>3</v>
      </c>
    </row>
    <row r="57" spans="1:4" x14ac:dyDescent="0.25">
      <c r="A57" s="70"/>
      <c r="B57" s="71"/>
      <c r="C57" s="18" t="s">
        <v>3</v>
      </c>
      <c r="D57" s="64">
        <v>3</v>
      </c>
    </row>
    <row r="58" spans="1:4" x14ac:dyDescent="0.25">
      <c r="A58" s="70"/>
      <c r="B58" s="69" t="s">
        <v>3</v>
      </c>
      <c r="C58" s="18" t="s">
        <v>155</v>
      </c>
      <c r="D58" s="64">
        <v>33</v>
      </c>
    </row>
    <row r="59" spans="1:4" x14ac:dyDescent="0.25">
      <c r="A59" s="70"/>
      <c r="B59" s="70"/>
      <c r="C59" s="18" t="s">
        <v>153</v>
      </c>
      <c r="D59" s="64">
        <v>544</v>
      </c>
    </row>
    <row r="60" spans="1:4" x14ac:dyDescent="0.25">
      <c r="A60" s="70"/>
      <c r="B60" s="70"/>
      <c r="C60" s="18" t="s">
        <v>151</v>
      </c>
      <c r="D60" s="64">
        <v>43</v>
      </c>
    </row>
    <row r="61" spans="1:4" x14ac:dyDescent="0.25">
      <c r="A61" s="70"/>
      <c r="B61" s="70"/>
      <c r="C61" s="18" t="s">
        <v>150</v>
      </c>
      <c r="D61" s="64">
        <v>73</v>
      </c>
    </row>
    <row r="62" spans="1:4" x14ac:dyDescent="0.25">
      <c r="A62" s="71"/>
      <c r="B62" s="71"/>
      <c r="C62" s="18" t="s">
        <v>3</v>
      </c>
      <c r="D62" s="64">
        <v>693</v>
      </c>
    </row>
    <row r="63" spans="1:4" x14ac:dyDescent="0.25">
      <c r="A63"/>
    </row>
    <row r="64" spans="1:4" x14ac:dyDescent="0.25">
      <c r="A64" s="4" t="s">
        <v>159</v>
      </c>
    </row>
    <row r="65" spans="1:4" x14ac:dyDescent="0.25">
      <c r="A65" s="11" t="s">
        <v>1</v>
      </c>
      <c r="B65" s="12" t="s">
        <v>161</v>
      </c>
    </row>
    <row r="66" spans="1:4" hidden="1" x14ac:dyDescent="0.25">
      <c r="A66" s="11" t="s">
        <v>6</v>
      </c>
      <c r="B66" s="12" t="s">
        <v>7</v>
      </c>
    </row>
    <row r="67" spans="1:4" hidden="1" x14ac:dyDescent="0.25">
      <c r="A67" s="11" t="s">
        <v>8</v>
      </c>
      <c r="B67" s="13" t="s">
        <v>9</v>
      </c>
    </row>
    <row r="68" spans="1:4" x14ac:dyDescent="0.25">
      <c r="A68"/>
    </row>
    <row r="69" spans="1:4" hidden="1" x14ac:dyDescent="0.25">
      <c r="A69"/>
    </row>
    <row r="70" spans="1:4" hidden="1" x14ac:dyDescent="0.25">
      <c r="A70"/>
      <c r="D70" s="66" t="s">
        <v>10</v>
      </c>
    </row>
    <row r="71" spans="1:4" x14ac:dyDescent="0.25">
      <c r="A71" s="14" t="s">
        <v>14</v>
      </c>
      <c r="B71" s="15" t="s">
        <v>4</v>
      </c>
      <c r="C71" s="16" t="s">
        <v>5</v>
      </c>
      <c r="D71" s="68" t="s">
        <v>157</v>
      </c>
    </row>
    <row r="72" spans="1:4" x14ac:dyDescent="0.25">
      <c r="A72" s="69" t="s">
        <v>18</v>
      </c>
      <c r="B72" s="69" t="s">
        <v>154</v>
      </c>
      <c r="C72" s="17" t="s">
        <v>155</v>
      </c>
      <c r="D72" s="64">
        <v>216.0107999999999</v>
      </c>
    </row>
    <row r="73" spans="1:4" x14ac:dyDescent="0.25">
      <c r="A73" s="70"/>
      <c r="B73" s="70"/>
      <c r="C73" s="18" t="s">
        <v>151</v>
      </c>
      <c r="D73" s="64">
        <v>179</v>
      </c>
    </row>
    <row r="74" spans="1:4" x14ac:dyDescent="0.25">
      <c r="A74" s="70"/>
      <c r="B74" s="70"/>
      <c r="C74" s="18" t="s">
        <v>150</v>
      </c>
      <c r="D74" s="64">
        <v>21</v>
      </c>
    </row>
    <row r="75" spans="1:4" x14ac:dyDescent="0.25">
      <c r="A75" s="71"/>
      <c r="B75" s="71"/>
      <c r="C75" s="18" t="s">
        <v>3</v>
      </c>
      <c r="D75" s="64">
        <v>416.0107999999999</v>
      </c>
    </row>
    <row r="76" spans="1:4" x14ac:dyDescent="0.25">
      <c r="A76"/>
    </row>
    <row r="77" spans="1:4" x14ac:dyDescent="0.25">
      <c r="A77" s="65" t="s">
        <v>163</v>
      </c>
    </row>
    <row r="78" spans="1:4" x14ac:dyDescent="0.25">
      <c r="A78" s="65" t="s">
        <v>192</v>
      </c>
    </row>
    <row r="79" spans="1:4" x14ac:dyDescent="0.25">
      <c r="A79"/>
    </row>
    <row r="80" spans="1:4" x14ac:dyDescent="0.25">
      <c r="A80" s="2" t="s">
        <v>164</v>
      </c>
      <c r="B80" s="2"/>
      <c r="C80" s="2"/>
      <c r="D80" s="2"/>
    </row>
    <row r="81" spans="1:4" ht="33" customHeight="1" x14ac:dyDescent="0.25">
      <c r="A81" s="72" t="s">
        <v>165</v>
      </c>
      <c r="B81" s="72"/>
      <c r="C81" s="72"/>
      <c r="D81" s="72"/>
    </row>
    <row r="82" spans="1:4" x14ac:dyDescent="0.25">
      <c r="A82" s="9" t="str">
        <f>_xll.XL3MdxMemberLookup(1,"Select {[ALLG Textbausteine].[TEXT].Children} on Columns from [Universitäten Studierende] where ([ALLG Textbausteine].[BEZEICHNUNG].[Quelle6])")</f>
        <v>Quelle: Statistik Austria auf Basis UHSBV.</v>
      </c>
      <c r="B82" s="9"/>
      <c r="C82" s="9"/>
      <c r="D82" s="9"/>
    </row>
    <row r="83" spans="1:4" x14ac:dyDescent="0.25">
      <c r="A83" s="10" t="str">
        <f>_xll.XL3MdxMemberLookup(1,"Select {[ALLG Textbausteine].[TEXT].Children} on Columns from [Universitäten Studierende] where ([ALLG Textbausteine].[BEZEICHNUNG].[Datenaufbereitung1])")</f>
        <v>Datenaufbereitung: bmbwf, Abt. IV/10</v>
      </c>
      <c r="B83" s="10"/>
      <c r="C83" s="10"/>
      <c r="D83" s="10"/>
    </row>
    <row r="84" spans="1:4" x14ac:dyDescent="0.25">
      <c r="A84" s="67"/>
      <c r="B84" s="3"/>
      <c r="C84" s="3"/>
      <c r="D84" s="3"/>
    </row>
    <row r="85" spans="1:4" x14ac:dyDescent="0.25">
      <c r="A85" s="11" t="s">
        <v>166</v>
      </c>
      <c r="B85" s="12" t="s">
        <v>161</v>
      </c>
    </row>
    <row r="86" spans="1:4" hidden="1" x14ac:dyDescent="0.25">
      <c r="A86" s="11" t="s">
        <v>8</v>
      </c>
      <c r="B86" s="13" t="s">
        <v>167</v>
      </c>
    </row>
    <row r="87" spans="1:4" x14ac:dyDescent="0.25">
      <c r="A87"/>
    </row>
    <row r="88" spans="1:4" x14ac:dyDescent="0.25">
      <c r="A88"/>
    </row>
    <row r="89" spans="1:4" hidden="1" x14ac:dyDescent="0.25">
      <c r="A89"/>
      <c r="D89" s="66" t="s">
        <v>10</v>
      </c>
    </row>
    <row r="90" spans="1:4" x14ac:dyDescent="0.25">
      <c r="A90" s="14" t="s">
        <v>168</v>
      </c>
      <c r="B90" s="15" t="s">
        <v>4</v>
      </c>
      <c r="C90" s="16" t="s">
        <v>5</v>
      </c>
      <c r="D90" s="68" t="s">
        <v>11</v>
      </c>
    </row>
    <row r="91" spans="1:4" x14ac:dyDescent="0.25">
      <c r="A91" s="69" t="s">
        <v>169</v>
      </c>
      <c r="B91" s="69" t="s">
        <v>152</v>
      </c>
      <c r="C91" s="17" t="s">
        <v>153</v>
      </c>
      <c r="D91" s="64">
        <v>133</v>
      </c>
    </row>
    <row r="92" spans="1:4" x14ac:dyDescent="0.25">
      <c r="A92" s="70"/>
      <c r="B92" s="70"/>
      <c r="C92" s="18" t="s">
        <v>150</v>
      </c>
      <c r="D92" s="64">
        <v>8</v>
      </c>
    </row>
    <row r="93" spans="1:4" x14ac:dyDescent="0.25">
      <c r="A93" s="70"/>
      <c r="B93" s="71"/>
      <c r="C93" s="18" t="s">
        <v>3</v>
      </c>
      <c r="D93" s="64">
        <v>141</v>
      </c>
    </row>
    <row r="94" spans="1:4" x14ac:dyDescent="0.25">
      <c r="A94" s="70"/>
      <c r="B94" s="69" t="s">
        <v>154</v>
      </c>
      <c r="C94" s="18" t="s">
        <v>155</v>
      </c>
      <c r="D94" s="64">
        <v>149</v>
      </c>
    </row>
    <row r="95" spans="1:4" x14ac:dyDescent="0.25">
      <c r="A95" s="70"/>
      <c r="B95" s="70"/>
      <c r="C95" s="18" t="s">
        <v>151</v>
      </c>
      <c r="D95" s="64">
        <v>50</v>
      </c>
    </row>
    <row r="96" spans="1:4" x14ac:dyDescent="0.25">
      <c r="A96" s="71"/>
      <c r="B96" s="71"/>
      <c r="C96" s="18" t="s">
        <v>3</v>
      </c>
      <c r="D96" s="64">
        <v>199</v>
      </c>
    </row>
    <row r="97" spans="1:4" x14ac:dyDescent="0.25">
      <c r="A97" s="69" t="s">
        <v>170</v>
      </c>
      <c r="B97" s="69" t="s">
        <v>171</v>
      </c>
      <c r="C97" s="18" t="s">
        <v>155</v>
      </c>
      <c r="D97" s="64">
        <v>40</v>
      </c>
    </row>
    <row r="98" spans="1:4" x14ac:dyDescent="0.25">
      <c r="A98" s="70"/>
      <c r="B98" s="70"/>
      <c r="C98" s="18" t="s">
        <v>151</v>
      </c>
      <c r="D98" s="64">
        <v>12</v>
      </c>
    </row>
    <row r="99" spans="1:4" x14ac:dyDescent="0.25">
      <c r="A99" s="70"/>
      <c r="B99" s="71"/>
      <c r="C99" s="18" t="s">
        <v>3</v>
      </c>
      <c r="D99" s="64">
        <v>52</v>
      </c>
    </row>
    <row r="100" spans="1:4" x14ac:dyDescent="0.25">
      <c r="A100" s="70"/>
      <c r="B100" s="69" t="s">
        <v>154</v>
      </c>
      <c r="C100" s="18" t="s">
        <v>155</v>
      </c>
      <c r="D100" s="64">
        <v>118</v>
      </c>
    </row>
    <row r="101" spans="1:4" x14ac:dyDescent="0.25">
      <c r="A101" s="70"/>
      <c r="B101" s="70"/>
      <c r="C101" s="18" t="s">
        <v>151</v>
      </c>
      <c r="D101" s="64">
        <v>90</v>
      </c>
    </row>
    <row r="102" spans="1:4" x14ac:dyDescent="0.25">
      <c r="A102" s="71"/>
      <c r="B102" s="71"/>
      <c r="C102" s="18" t="s">
        <v>3</v>
      </c>
      <c r="D102" s="64">
        <v>208</v>
      </c>
    </row>
    <row r="103" spans="1:4" x14ac:dyDescent="0.25">
      <c r="A103" s="69" t="s">
        <v>172</v>
      </c>
      <c r="B103" s="69" t="s">
        <v>154</v>
      </c>
      <c r="C103" s="18" t="s">
        <v>153</v>
      </c>
      <c r="D103" s="64">
        <v>137</v>
      </c>
    </row>
    <row r="104" spans="1:4" x14ac:dyDescent="0.25">
      <c r="A104" s="70"/>
      <c r="B104" s="70"/>
      <c r="C104" s="18" t="s">
        <v>150</v>
      </c>
      <c r="D104" s="64">
        <v>70</v>
      </c>
    </row>
    <row r="105" spans="1:4" x14ac:dyDescent="0.25">
      <c r="A105" s="70"/>
      <c r="B105" s="71"/>
      <c r="C105" s="18" t="s">
        <v>3</v>
      </c>
      <c r="D105" s="64">
        <v>207</v>
      </c>
    </row>
    <row r="106" spans="1:4" x14ac:dyDescent="0.25">
      <c r="A106" s="70"/>
      <c r="B106" s="69" t="s">
        <v>156</v>
      </c>
      <c r="C106" s="18" t="s">
        <v>155</v>
      </c>
      <c r="D106" s="64">
        <v>67</v>
      </c>
    </row>
    <row r="107" spans="1:4" x14ac:dyDescent="0.25">
      <c r="A107" s="70"/>
      <c r="B107" s="70"/>
      <c r="C107" s="18" t="s">
        <v>151</v>
      </c>
      <c r="D107" s="64">
        <v>83</v>
      </c>
    </row>
    <row r="108" spans="1:4" x14ac:dyDescent="0.25">
      <c r="A108" s="70"/>
      <c r="B108" s="70"/>
      <c r="C108" s="18" t="s">
        <v>150</v>
      </c>
      <c r="D108" s="64">
        <v>8</v>
      </c>
    </row>
    <row r="109" spans="1:4" x14ac:dyDescent="0.25">
      <c r="A109" s="70"/>
      <c r="B109" s="71"/>
      <c r="C109" s="18" t="s">
        <v>3</v>
      </c>
      <c r="D109" s="64">
        <v>158</v>
      </c>
    </row>
    <row r="110" spans="1:4" x14ac:dyDescent="0.25">
      <c r="A110" s="70"/>
      <c r="B110" s="69" t="s">
        <v>160</v>
      </c>
      <c r="C110" s="18" t="s">
        <v>155</v>
      </c>
      <c r="D110" s="64">
        <v>29</v>
      </c>
    </row>
    <row r="111" spans="1:4" x14ac:dyDescent="0.25">
      <c r="A111" s="70"/>
      <c r="B111" s="70"/>
      <c r="C111" s="18" t="s">
        <v>151</v>
      </c>
      <c r="D111" s="64">
        <v>35</v>
      </c>
    </row>
    <row r="112" spans="1:4" x14ac:dyDescent="0.25">
      <c r="A112" s="71"/>
      <c r="B112" s="71"/>
      <c r="C112" s="18" t="s">
        <v>3</v>
      </c>
      <c r="D112" s="64">
        <v>64</v>
      </c>
    </row>
    <row r="113" spans="1:4" x14ac:dyDescent="0.25">
      <c r="A113" s="69" t="s">
        <v>173</v>
      </c>
      <c r="B113" s="69" t="s">
        <v>171</v>
      </c>
      <c r="C113" s="18" t="s">
        <v>155</v>
      </c>
      <c r="D113" s="64">
        <v>487</v>
      </c>
    </row>
    <row r="114" spans="1:4" x14ac:dyDescent="0.25">
      <c r="A114" s="70"/>
      <c r="B114" s="70"/>
      <c r="C114" s="18" t="s">
        <v>151</v>
      </c>
      <c r="D114" s="64">
        <v>269</v>
      </c>
    </row>
    <row r="115" spans="1:4" x14ac:dyDescent="0.25">
      <c r="A115" s="70"/>
      <c r="B115" s="70"/>
      <c r="C115" s="18" t="s">
        <v>150</v>
      </c>
      <c r="D115" s="64">
        <v>20</v>
      </c>
    </row>
    <row r="116" spans="1:4" x14ac:dyDescent="0.25">
      <c r="A116" s="70"/>
      <c r="B116" s="71"/>
      <c r="C116" s="18" t="s">
        <v>3</v>
      </c>
      <c r="D116" s="64">
        <v>776</v>
      </c>
    </row>
    <row r="117" spans="1:4" x14ac:dyDescent="0.25">
      <c r="A117" s="70"/>
      <c r="B117" s="69" t="s">
        <v>174</v>
      </c>
      <c r="C117" s="18" t="s">
        <v>155</v>
      </c>
      <c r="D117" s="64">
        <v>22</v>
      </c>
    </row>
    <row r="118" spans="1:4" x14ac:dyDescent="0.25">
      <c r="A118" s="70"/>
      <c r="B118" s="70"/>
      <c r="C118" s="18" t="s">
        <v>151</v>
      </c>
      <c r="D118" s="64">
        <v>21</v>
      </c>
    </row>
    <row r="119" spans="1:4" x14ac:dyDescent="0.25">
      <c r="A119" s="70"/>
      <c r="B119" s="71"/>
      <c r="C119" s="18" t="s">
        <v>3</v>
      </c>
      <c r="D119" s="64">
        <v>43</v>
      </c>
    </row>
    <row r="120" spans="1:4" x14ac:dyDescent="0.25">
      <c r="A120" s="70"/>
      <c r="B120" s="69" t="s">
        <v>152</v>
      </c>
      <c r="C120" s="18" t="s">
        <v>151</v>
      </c>
      <c r="D120" s="64">
        <v>46</v>
      </c>
    </row>
    <row r="121" spans="1:4" x14ac:dyDescent="0.25">
      <c r="A121" s="70"/>
      <c r="B121" s="71"/>
      <c r="C121" s="18" t="s">
        <v>3</v>
      </c>
      <c r="D121" s="64">
        <v>46</v>
      </c>
    </row>
    <row r="122" spans="1:4" x14ac:dyDescent="0.25">
      <c r="A122" s="70"/>
      <c r="B122" s="69" t="s">
        <v>154</v>
      </c>
      <c r="C122" s="18" t="s">
        <v>155</v>
      </c>
      <c r="D122" s="64">
        <v>251</v>
      </c>
    </row>
    <row r="123" spans="1:4" x14ac:dyDescent="0.25">
      <c r="A123" s="70"/>
      <c r="B123" s="70"/>
      <c r="C123" s="18" t="s">
        <v>151</v>
      </c>
      <c r="D123" s="64">
        <v>185</v>
      </c>
    </row>
    <row r="124" spans="1:4" x14ac:dyDescent="0.25">
      <c r="A124" s="71"/>
      <c r="B124" s="71"/>
      <c r="C124" s="18" t="s">
        <v>3</v>
      </c>
      <c r="D124" s="64">
        <v>436</v>
      </c>
    </row>
    <row r="125" spans="1:4" x14ac:dyDescent="0.25">
      <c r="A125"/>
    </row>
    <row r="126" spans="1:4" x14ac:dyDescent="0.25">
      <c r="A126"/>
    </row>
    <row r="127" spans="1:4" x14ac:dyDescent="0.25">
      <c r="A127"/>
    </row>
    <row r="128" spans="1:4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1" x14ac:dyDescent="0.25">
      <c r="A545"/>
    </row>
    <row r="546" spans="1:11" x14ac:dyDescent="0.25">
      <c r="A546"/>
    </row>
    <row r="547" spans="1:11" x14ac:dyDescent="0.25">
      <c r="A547"/>
    </row>
    <row r="548" spans="1:11" x14ac:dyDescent="0.25">
      <c r="A548"/>
    </row>
    <row r="549" spans="1:11" x14ac:dyDescent="0.25">
      <c r="A549"/>
    </row>
    <row r="550" spans="1:11" x14ac:dyDescent="0.25">
      <c r="A550"/>
    </row>
    <row r="551" spans="1:11" x14ac:dyDescent="0.25">
      <c r="A551"/>
    </row>
    <row r="552" spans="1:11" x14ac:dyDescent="0.25">
      <c r="A552"/>
    </row>
    <row r="553" spans="1:11" x14ac:dyDescent="0.25">
      <c r="A553"/>
    </row>
    <row r="554" spans="1:11" x14ac:dyDescent="0.25">
      <c r="A554"/>
    </row>
    <row r="555" spans="1:11" x14ac:dyDescent="0.25">
      <c r="A555"/>
    </row>
    <row r="556" spans="1:1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</row>
    <row r="557" spans="1:1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</row>
    <row r="558" spans="1:1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</row>
    <row r="559" spans="1:11" x14ac:dyDescent="0.25">
      <c r="A559" s="20"/>
      <c r="B559" s="21"/>
      <c r="C559" s="21"/>
      <c r="D559" s="21"/>
      <c r="E559" s="21"/>
      <c r="F559" s="21"/>
      <c r="G559" s="21"/>
      <c r="H559" s="21"/>
      <c r="I559" s="21"/>
      <c r="J559" s="21"/>
      <c r="K559" s="19"/>
    </row>
    <row r="560" spans="1:1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</row>
    <row r="561" spans="1:1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</row>
    <row r="562" spans="1:1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</row>
    <row r="563" spans="1:1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</row>
    <row r="564" spans="1:11" x14ac:dyDescent="0.25">
      <c r="A564"/>
    </row>
    <row r="565" spans="1:11" x14ac:dyDescent="0.25">
      <c r="A565"/>
    </row>
    <row r="566" spans="1:11" x14ac:dyDescent="0.25">
      <c r="A566"/>
    </row>
    <row r="567" spans="1:11" x14ac:dyDescent="0.25">
      <c r="A567"/>
    </row>
    <row r="568" spans="1:11" x14ac:dyDescent="0.25">
      <c r="A568"/>
    </row>
    <row r="569" spans="1:11" x14ac:dyDescent="0.25">
      <c r="A569"/>
    </row>
    <row r="570" spans="1:11" x14ac:dyDescent="0.25">
      <c r="A570"/>
    </row>
    <row r="571" spans="1:11" x14ac:dyDescent="0.25">
      <c r="A571"/>
    </row>
    <row r="572" spans="1:11" x14ac:dyDescent="0.25">
      <c r="A572"/>
    </row>
    <row r="573" spans="1:11" x14ac:dyDescent="0.25">
      <c r="A573"/>
    </row>
    <row r="574" spans="1:11" x14ac:dyDescent="0.25">
      <c r="A574"/>
    </row>
    <row r="575" spans="1:11" x14ac:dyDescent="0.25">
      <c r="A575"/>
    </row>
    <row r="576" spans="1:1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</sheetData>
  <mergeCells count="38">
    <mergeCell ref="A33:A48"/>
    <mergeCell ref="A5:I5"/>
    <mergeCell ref="A6:I6"/>
    <mergeCell ref="A18:A32"/>
    <mergeCell ref="B18:B19"/>
    <mergeCell ref="B20:B21"/>
    <mergeCell ref="B22:B23"/>
    <mergeCell ref="B24:B26"/>
    <mergeCell ref="B27:B28"/>
    <mergeCell ref="B29:B32"/>
    <mergeCell ref="B33:B34"/>
    <mergeCell ref="B35:B38"/>
    <mergeCell ref="B39:B41"/>
    <mergeCell ref="B42:B43"/>
    <mergeCell ref="B44:B48"/>
    <mergeCell ref="A81:D81"/>
    <mergeCell ref="A91:A96"/>
    <mergeCell ref="B91:B93"/>
    <mergeCell ref="B94:B96"/>
    <mergeCell ref="A97:A102"/>
    <mergeCell ref="B97:B99"/>
    <mergeCell ref="B100:B102"/>
    <mergeCell ref="A103:A112"/>
    <mergeCell ref="B103:B105"/>
    <mergeCell ref="B106:B109"/>
    <mergeCell ref="B110:B112"/>
    <mergeCell ref="A113:A124"/>
    <mergeCell ref="B113:B116"/>
    <mergeCell ref="B117:B119"/>
    <mergeCell ref="B120:B121"/>
    <mergeCell ref="B122:B124"/>
    <mergeCell ref="A72:A75"/>
    <mergeCell ref="B72:B75"/>
    <mergeCell ref="A49:A62"/>
    <mergeCell ref="B49:B50"/>
    <mergeCell ref="B51:B55"/>
    <mergeCell ref="B56:B57"/>
    <mergeCell ref="B58:B62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>
    <oddHeader>&amp;L&amp;"Tahoma,Standard"&amp;10&amp;F&amp;R&amp;"Tahoma,Standard"&amp;10unidata</oddHeader>
    <oddFooter>&amp;R&amp;"Tahoma,Standard"&amp;10&amp;P/&amp;N</oddFooter>
  </headerFooter>
  <rowBreaks count="3" manualBreakCount="3">
    <brk id="43" max="4" man="1"/>
    <brk id="79" max="4" man="1"/>
    <brk id="11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3"/>
  <sheetViews>
    <sheetView zoomScaleNormal="100" workbookViewId="0">
      <selection activeCell="E32" sqref="E32"/>
    </sheetView>
  </sheetViews>
  <sheetFormatPr baseColWidth="10" defaultColWidth="9.140625" defaultRowHeight="12.75" x14ac:dyDescent="0.2"/>
  <cols>
    <col min="1" max="1" width="13.5703125" style="22" customWidth="1"/>
    <col min="2" max="2" width="40.85546875" style="22" customWidth="1"/>
    <col min="3" max="3" width="28.140625" style="22" customWidth="1"/>
    <col min="4" max="4" width="16.42578125" style="22" customWidth="1"/>
    <col min="5" max="5" width="19.42578125" style="22" customWidth="1"/>
    <col min="6" max="6" width="11.140625" style="22" customWidth="1"/>
    <col min="7" max="7" width="9.140625" style="22" customWidth="1"/>
    <col min="8" max="8" width="17.42578125" style="22" customWidth="1"/>
    <col min="9" max="9" width="19.5703125" style="22" customWidth="1"/>
    <col min="10" max="12" width="12.42578125" style="22" customWidth="1"/>
    <col min="13" max="13" width="16" style="22" customWidth="1"/>
    <col min="14" max="14" width="14.42578125" style="22" customWidth="1"/>
    <col min="15" max="15" width="18.42578125" style="22" customWidth="1"/>
    <col min="16" max="25" width="9.140625" style="22" customWidth="1"/>
    <col min="26" max="26" width="0" style="22" hidden="1" customWidth="1"/>
    <col min="27" max="27" width="9.140625" style="22" customWidth="1"/>
    <col min="28" max="16384" width="9.140625" style="22"/>
  </cols>
  <sheetData>
    <row r="1" spans="1:26" x14ac:dyDescent="0.2">
      <c r="A1" s="23"/>
      <c r="H1" s="24">
        <v>1.298061727E+17</v>
      </c>
      <c r="Z1" s="25" t="b">
        <f>0=1</f>
        <v>0</v>
      </c>
    </row>
    <row r="2" spans="1:26" x14ac:dyDescent="0.2">
      <c r="Z2" s="25" t="b">
        <f>1=1</f>
        <v>1</v>
      </c>
    </row>
    <row r="3" spans="1:26" x14ac:dyDescent="0.2">
      <c r="Z3" s="25"/>
    </row>
    <row r="4" spans="1:26" x14ac:dyDescent="0.2">
      <c r="I4" s="22" t="s">
        <v>19</v>
      </c>
      <c r="J4" s="74" t="s">
        <v>20</v>
      </c>
      <c r="K4" s="75"/>
      <c r="L4" s="75"/>
      <c r="M4" s="75"/>
      <c r="N4" s="75"/>
      <c r="O4" s="75"/>
    </row>
    <row r="5" spans="1:26" x14ac:dyDescent="0.2">
      <c r="J5" s="26" t="s">
        <v>21</v>
      </c>
      <c r="K5" s="27" t="s">
        <v>22</v>
      </c>
      <c r="L5" s="27" t="s">
        <v>23</v>
      </c>
      <c r="M5" s="26" t="s">
        <v>24</v>
      </c>
      <c r="N5" s="28" t="s">
        <v>25</v>
      </c>
      <c r="O5" s="27" t="s">
        <v>26</v>
      </c>
    </row>
    <row r="6" spans="1:26" x14ac:dyDescent="0.2">
      <c r="B6" s="29" t="s">
        <v>27</v>
      </c>
      <c r="C6" s="30" t="s">
        <v>28</v>
      </c>
      <c r="D6" s="31" t="s">
        <v>29</v>
      </c>
      <c r="E6" s="32" t="s">
        <v>30</v>
      </c>
    </row>
    <row r="7" spans="1:26" x14ac:dyDescent="0.2">
      <c r="C7" s="33"/>
      <c r="D7" s="34" t="s">
        <v>31</v>
      </c>
      <c r="E7" s="32" t="s">
        <v>32</v>
      </c>
    </row>
    <row r="8" spans="1:26" x14ac:dyDescent="0.2">
      <c r="C8" s="34" t="s">
        <v>33</v>
      </c>
      <c r="D8" s="33"/>
    </row>
    <row r="9" spans="1:26" x14ac:dyDescent="0.2">
      <c r="C9" s="33"/>
      <c r="D9" s="30" t="s">
        <v>34</v>
      </c>
      <c r="E9" s="35"/>
    </row>
    <row r="10" spans="1:26" x14ac:dyDescent="0.2">
      <c r="C10" s="30" t="s">
        <v>35</v>
      </c>
      <c r="D10" s="36" t="s">
        <v>36</v>
      </c>
      <c r="E10" s="32" t="s">
        <v>37</v>
      </c>
    </row>
    <row r="11" spans="1:26" x14ac:dyDescent="0.2">
      <c r="B11" s="29" t="s">
        <v>38</v>
      </c>
      <c r="C11" s="37" t="s">
        <v>39</v>
      </c>
      <c r="D11" s="38">
        <v>60398</v>
      </c>
      <c r="E11" s="32" t="s">
        <v>40</v>
      </c>
    </row>
    <row r="12" spans="1:26" x14ac:dyDescent="0.2">
      <c r="B12" s="29"/>
      <c r="C12" s="39"/>
      <c r="D12" s="40"/>
      <c r="E12" s="41" t="s">
        <v>41</v>
      </c>
    </row>
    <row r="13" spans="1:26" x14ac:dyDescent="0.2">
      <c r="B13" s="29" t="s">
        <v>42</v>
      </c>
      <c r="C13" s="42" t="s">
        <v>43</v>
      </c>
      <c r="D13" s="43">
        <v>1212</v>
      </c>
      <c r="E13" s="22" t="b">
        <v>0</v>
      </c>
      <c r="F13" s="32" t="s">
        <v>44</v>
      </c>
    </row>
    <row r="14" spans="1:26" hidden="1" x14ac:dyDescent="0.2">
      <c r="B14" s="29"/>
      <c r="C14" s="42"/>
      <c r="D14" s="44"/>
      <c r="E14" s="22" t="b">
        <v>0</v>
      </c>
    </row>
    <row r="15" spans="1:26" x14ac:dyDescent="0.2">
      <c r="B15" s="29" t="s">
        <v>45</v>
      </c>
      <c r="C15" s="22" t="s">
        <v>46</v>
      </c>
      <c r="D15" s="45">
        <v>1212</v>
      </c>
      <c r="E15" s="22" t="b">
        <v>0</v>
      </c>
      <c r="F15" s="32" t="s">
        <v>47</v>
      </c>
    </row>
    <row r="16" spans="1:26" hidden="1" x14ac:dyDescent="0.2">
      <c r="B16" s="29"/>
      <c r="D16" s="46"/>
      <c r="E16" s="22" t="b">
        <v>0</v>
      </c>
      <c r="F16" s="32"/>
    </row>
    <row r="17" spans="1:9" x14ac:dyDescent="0.2">
      <c r="B17" s="29"/>
      <c r="C17" s="22" t="s">
        <v>48</v>
      </c>
      <c r="D17" s="47">
        <v>3434</v>
      </c>
      <c r="E17" s="22" t="b">
        <v>0</v>
      </c>
      <c r="F17" s="32" t="s">
        <v>49</v>
      </c>
    </row>
    <row r="18" spans="1:9" x14ac:dyDescent="0.2">
      <c r="B18" s="29"/>
      <c r="D18" s="46"/>
      <c r="E18" s="22" t="b">
        <v>0</v>
      </c>
      <c r="F18" s="32"/>
    </row>
    <row r="19" spans="1:9" x14ac:dyDescent="0.2">
      <c r="B19" s="29"/>
      <c r="C19" s="22" t="s">
        <v>50</v>
      </c>
      <c r="D19" s="48">
        <v>3434</v>
      </c>
      <c r="E19" s="22" t="b">
        <v>0</v>
      </c>
      <c r="F19" s="32" t="s">
        <v>51</v>
      </c>
    </row>
    <row r="20" spans="1:9" x14ac:dyDescent="0.2">
      <c r="B20" s="29"/>
      <c r="D20" s="46"/>
      <c r="E20" s="22" t="b">
        <v>0</v>
      </c>
      <c r="F20" s="32"/>
    </row>
    <row r="21" spans="1:9" x14ac:dyDescent="0.2">
      <c r="B21" s="29"/>
      <c r="C21" s="22" t="s">
        <v>52</v>
      </c>
      <c r="D21" s="49">
        <v>5656</v>
      </c>
      <c r="E21" s="22" t="b">
        <v>0</v>
      </c>
      <c r="F21" s="32" t="s">
        <v>53</v>
      </c>
    </row>
    <row r="22" spans="1:9" x14ac:dyDescent="0.2">
      <c r="B22" s="29"/>
      <c r="E22" s="32"/>
      <c r="I22" s="50"/>
    </row>
    <row r="23" spans="1:9" x14ac:dyDescent="0.2">
      <c r="B23" s="76" t="s">
        <v>54</v>
      </c>
      <c r="C23" s="76"/>
    </row>
    <row r="24" spans="1:9" x14ac:dyDescent="0.2">
      <c r="B24" s="51" t="s">
        <v>55</v>
      </c>
      <c r="C24" s="51" t="s">
        <v>56</v>
      </c>
      <c r="D24" s="51" t="s">
        <v>57</v>
      </c>
      <c r="E24" s="51" t="s">
        <v>58</v>
      </c>
      <c r="F24" s="51"/>
      <c r="G24" s="51"/>
      <c r="H24" s="51" t="s">
        <v>59</v>
      </c>
    </row>
    <row r="25" spans="1:9" x14ac:dyDescent="0.2">
      <c r="A25" s="22" t="s">
        <v>60</v>
      </c>
      <c r="C25" s="52" t="s">
        <v>61</v>
      </c>
      <c r="D25" s="53" t="s">
        <v>3</v>
      </c>
      <c r="E25" s="54">
        <v>1234.56</v>
      </c>
      <c r="F25" s="32" t="s">
        <v>62</v>
      </c>
      <c r="H25" s="22" t="s">
        <v>63</v>
      </c>
    </row>
    <row r="26" spans="1:9" x14ac:dyDescent="0.2">
      <c r="A26" s="22" t="s">
        <v>64</v>
      </c>
      <c r="C26" s="52" t="s">
        <v>61</v>
      </c>
      <c r="D26" s="55" t="s">
        <v>3</v>
      </c>
      <c r="E26" s="56">
        <v>1234.56</v>
      </c>
      <c r="F26" s="32" t="s">
        <v>65</v>
      </c>
      <c r="H26" s="22" t="s">
        <v>66</v>
      </c>
    </row>
    <row r="27" spans="1:9" x14ac:dyDescent="0.2">
      <c r="C27" s="52" t="s">
        <v>61</v>
      </c>
      <c r="D27" s="53" t="s">
        <v>3</v>
      </c>
      <c r="E27" s="54">
        <v>1234.56</v>
      </c>
      <c r="H27" s="22" t="s">
        <v>67</v>
      </c>
    </row>
    <row r="28" spans="1:9" x14ac:dyDescent="0.2">
      <c r="C28" s="57" t="s">
        <v>68</v>
      </c>
      <c r="D28" s="58" t="s">
        <v>69</v>
      </c>
      <c r="E28" s="55">
        <v>1234.56</v>
      </c>
      <c r="H28" s="22" t="s">
        <v>70</v>
      </c>
    </row>
    <row r="29" spans="1:9" x14ac:dyDescent="0.2">
      <c r="C29" s="57" t="s">
        <v>68</v>
      </c>
      <c r="D29" s="58" t="s">
        <v>71</v>
      </c>
      <c r="E29" s="55">
        <v>1234.56</v>
      </c>
      <c r="H29" s="22" t="s">
        <v>72</v>
      </c>
    </row>
    <row r="30" spans="1:9" x14ac:dyDescent="0.2">
      <c r="C30" s="57" t="s">
        <v>68</v>
      </c>
      <c r="D30" s="58" t="s">
        <v>11</v>
      </c>
      <c r="E30" s="55">
        <v>1234.56</v>
      </c>
    </row>
    <row r="31" spans="1:9" x14ac:dyDescent="0.2">
      <c r="C31" s="57" t="s">
        <v>73</v>
      </c>
      <c r="D31" s="58" t="s">
        <v>12</v>
      </c>
      <c r="E31" s="55">
        <v>1234.56</v>
      </c>
    </row>
    <row r="32" spans="1:9" x14ac:dyDescent="0.2">
      <c r="C32" s="57" t="s">
        <v>73</v>
      </c>
      <c r="D32" s="59" t="s">
        <v>13</v>
      </c>
      <c r="E32" s="60">
        <v>1234.56</v>
      </c>
    </row>
    <row r="33" spans="3:5" x14ac:dyDescent="0.2">
      <c r="C33" s="57" t="s">
        <v>74</v>
      </c>
      <c r="D33" s="61" t="s">
        <v>3</v>
      </c>
      <c r="E33" s="62">
        <v>1234.56</v>
      </c>
    </row>
  </sheetData>
  <mergeCells count="2">
    <mergeCell ref="J4:O4"/>
    <mergeCell ref="B23:C23"/>
  </mergeCells>
  <dataValidations count="1">
    <dataValidation type="list" allowBlank="1" showInputMessage="1" showErrorMessage="1" sqref="E13:E21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0"/>
  <sheetViews>
    <sheetView zoomScaleNormal="100" workbookViewId="0"/>
  </sheetViews>
  <sheetFormatPr baseColWidth="10" defaultColWidth="11.42578125" defaultRowHeight="15" x14ac:dyDescent="0.25"/>
  <sheetData>
    <row r="1" spans="1:1" x14ac:dyDescent="0.25">
      <c r="A1" s="63" t="s">
        <v>146</v>
      </c>
    </row>
    <row r="2" spans="1:1" x14ac:dyDescent="0.25">
      <c r="A2" s="63" t="s">
        <v>147</v>
      </c>
    </row>
    <row r="3" spans="1:1" x14ac:dyDescent="0.25">
      <c r="A3" s="63" t="s">
        <v>209</v>
      </c>
    </row>
    <row r="4" spans="1:1" x14ac:dyDescent="0.25">
      <c r="A4" s="63" t="s">
        <v>210</v>
      </c>
    </row>
    <row r="5" spans="1:1" x14ac:dyDescent="0.25">
      <c r="A5" s="63" t="s">
        <v>211</v>
      </c>
    </row>
    <row r="6" spans="1:1" x14ac:dyDescent="0.25">
      <c r="A6" s="63"/>
    </row>
    <row r="7" spans="1:1" x14ac:dyDescent="0.25">
      <c r="A7" s="63" t="s">
        <v>193</v>
      </c>
    </row>
    <row r="8" spans="1:1" x14ac:dyDescent="0.25">
      <c r="A8" s="63" t="s">
        <v>194</v>
      </c>
    </row>
    <row r="9" spans="1:1" x14ac:dyDescent="0.25">
      <c r="A9" s="63" t="s">
        <v>195</v>
      </c>
    </row>
    <row r="10" spans="1:1" x14ac:dyDescent="0.25">
      <c r="A10" s="63" t="s">
        <v>196</v>
      </c>
    </row>
    <row r="11" spans="1:1" x14ac:dyDescent="0.25">
      <c r="A11" s="63" t="s">
        <v>197</v>
      </c>
    </row>
    <row r="12" spans="1:1" x14ac:dyDescent="0.25">
      <c r="A12" s="63" t="s">
        <v>198</v>
      </c>
    </row>
    <row r="13" spans="1:1" x14ac:dyDescent="0.25">
      <c r="A13" s="63" t="s">
        <v>199</v>
      </c>
    </row>
    <row r="14" spans="1:1" x14ac:dyDescent="0.25">
      <c r="A14" s="63" t="s">
        <v>200</v>
      </c>
    </row>
    <row r="15" spans="1:1" x14ac:dyDescent="0.25">
      <c r="A15" s="63" t="s">
        <v>201</v>
      </c>
    </row>
    <row r="16" spans="1:1" x14ac:dyDescent="0.25">
      <c r="A16" s="63" t="s">
        <v>202</v>
      </c>
    </row>
    <row r="17" spans="1:1" x14ac:dyDescent="0.25">
      <c r="A17" s="63" t="s">
        <v>203</v>
      </c>
    </row>
    <row r="18" spans="1:1" x14ac:dyDescent="0.25">
      <c r="A18" s="63" t="s">
        <v>204</v>
      </c>
    </row>
    <row r="19" spans="1:1" x14ac:dyDescent="0.25">
      <c r="A19" s="63" t="s">
        <v>205</v>
      </c>
    </row>
    <row r="20" spans="1:1" x14ac:dyDescent="0.25">
      <c r="A20" s="63" t="s">
        <v>206</v>
      </c>
    </row>
    <row r="21" spans="1:1" x14ac:dyDescent="0.25">
      <c r="A21" s="63" t="s">
        <v>207</v>
      </c>
    </row>
    <row r="22" spans="1:1" x14ac:dyDescent="0.25">
      <c r="A22" s="63" t="s">
        <v>208</v>
      </c>
    </row>
    <row r="23" spans="1:1" x14ac:dyDescent="0.25">
      <c r="A23" s="63"/>
    </row>
    <row r="24" spans="1:1" x14ac:dyDescent="0.25">
      <c r="A24" s="63" t="s">
        <v>175</v>
      </c>
    </row>
    <row r="25" spans="1:1" x14ac:dyDescent="0.25">
      <c r="A25" s="63" t="s">
        <v>176</v>
      </c>
    </row>
    <row r="26" spans="1:1" x14ac:dyDescent="0.25">
      <c r="A26" s="63" t="s">
        <v>177</v>
      </c>
    </row>
    <row r="27" spans="1:1" x14ac:dyDescent="0.25">
      <c r="A27" s="63" t="s">
        <v>178</v>
      </c>
    </row>
    <row r="28" spans="1:1" x14ac:dyDescent="0.25">
      <c r="A28" s="63" t="s">
        <v>179</v>
      </c>
    </row>
    <row r="29" spans="1:1" x14ac:dyDescent="0.25">
      <c r="A29" s="63" t="s">
        <v>180</v>
      </c>
    </row>
    <row r="30" spans="1:1" x14ac:dyDescent="0.25">
      <c r="A30" s="63" t="s">
        <v>181</v>
      </c>
    </row>
    <row r="31" spans="1:1" x14ac:dyDescent="0.25">
      <c r="A31" s="63" t="s">
        <v>182</v>
      </c>
    </row>
    <row r="32" spans="1:1" x14ac:dyDescent="0.25">
      <c r="A32" s="63" t="s">
        <v>183</v>
      </c>
    </row>
    <row r="33" spans="1:1" x14ac:dyDescent="0.25">
      <c r="A33" s="63" t="s">
        <v>184</v>
      </c>
    </row>
    <row r="34" spans="1:1" x14ac:dyDescent="0.25">
      <c r="A34" s="63" t="s">
        <v>185</v>
      </c>
    </row>
    <row r="35" spans="1:1" x14ac:dyDescent="0.25">
      <c r="A35" s="63" t="s">
        <v>186</v>
      </c>
    </row>
    <row r="36" spans="1:1" x14ac:dyDescent="0.25">
      <c r="A36" s="63" t="s">
        <v>187</v>
      </c>
    </row>
    <row r="37" spans="1:1" x14ac:dyDescent="0.25">
      <c r="A37" s="63" t="s">
        <v>188</v>
      </c>
    </row>
    <row r="38" spans="1:1" x14ac:dyDescent="0.25">
      <c r="A38" s="63" t="s">
        <v>189</v>
      </c>
    </row>
    <row r="39" spans="1:1" x14ac:dyDescent="0.25">
      <c r="A39" s="63"/>
    </row>
    <row r="40" spans="1:1" x14ac:dyDescent="0.25">
      <c r="A40" s="63" t="s">
        <v>75</v>
      </c>
    </row>
    <row r="41" spans="1:1" x14ac:dyDescent="0.25">
      <c r="A41" s="63" t="s">
        <v>76</v>
      </c>
    </row>
    <row r="42" spans="1:1" x14ac:dyDescent="0.25">
      <c r="A42" s="63" t="s">
        <v>77</v>
      </c>
    </row>
    <row r="43" spans="1:1" x14ac:dyDescent="0.25">
      <c r="A43" s="63" t="s">
        <v>78</v>
      </c>
    </row>
    <row r="44" spans="1:1" x14ac:dyDescent="0.25">
      <c r="A44" s="63" t="s">
        <v>79</v>
      </c>
    </row>
    <row r="45" spans="1:1" x14ac:dyDescent="0.25">
      <c r="A45" s="63" t="s">
        <v>80</v>
      </c>
    </row>
    <row r="46" spans="1:1" x14ac:dyDescent="0.25">
      <c r="A46" s="63" t="s">
        <v>81</v>
      </c>
    </row>
    <row r="47" spans="1:1" x14ac:dyDescent="0.25">
      <c r="A47" s="63" t="s">
        <v>82</v>
      </c>
    </row>
    <row r="48" spans="1:1" x14ac:dyDescent="0.25">
      <c r="A48" s="63" t="s">
        <v>83</v>
      </c>
    </row>
    <row r="49" spans="1:1" x14ac:dyDescent="0.25">
      <c r="A49" s="63" t="s">
        <v>84</v>
      </c>
    </row>
    <row r="50" spans="1:1" x14ac:dyDescent="0.25">
      <c r="A50" s="63" t="s">
        <v>85</v>
      </c>
    </row>
    <row r="51" spans="1:1" x14ac:dyDescent="0.25">
      <c r="A51" s="63" t="s">
        <v>86</v>
      </c>
    </row>
    <row r="52" spans="1:1" x14ac:dyDescent="0.25">
      <c r="A52" s="63" t="s">
        <v>87</v>
      </c>
    </row>
    <row r="53" spans="1:1" x14ac:dyDescent="0.25">
      <c r="A53" s="63" t="s">
        <v>88</v>
      </c>
    </row>
    <row r="54" spans="1:1" x14ac:dyDescent="0.25">
      <c r="A54" s="63" t="s">
        <v>89</v>
      </c>
    </row>
    <row r="55" spans="1:1" x14ac:dyDescent="0.25">
      <c r="A55" s="63" t="s">
        <v>90</v>
      </c>
    </row>
    <row r="56" spans="1:1" x14ac:dyDescent="0.25">
      <c r="A56" s="63" t="s">
        <v>91</v>
      </c>
    </row>
    <row r="57" spans="1:1" x14ac:dyDescent="0.25">
      <c r="A57" s="63" t="s">
        <v>92</v>
      </c>
    </row>
    <row r="58" spans="1:1" x14ac:dyDescent="0.25">
      <c r="A58" s="63" t="s">
        <v>93</v>
      </c>
    </row>
    <row r="59" spans="1:1" x14ac:dyDescent="0.25">
      <c r="A59" s="63" t="s">
        <v>94</v>
      </c>
    </row>
    <row r="60" spans="1:1" x14ac:dyDescent="0.25">
      <c r="A60" s="63" t="s">
        <v>95</v>
      </c>
    </row>
    <row r="61" spans="1:1" x14ac:dyDescent="0.25">
      <c r="A61" s="63" t="s">
        <v>96</v>
      </c>
    </row>
    <row r="62" spans="1:1" x14ac:dyDescent="0.25">
      <c r="A62" s="63" t="s">
        <v>97</v>
      </c>
    </row>
    <row r="63" spans="1:1" x14ac:dyDescent="0.25">
      <c r="A63" s="63" t="s">
        <v>98</v>
      </c>
    </row>
    <row r="64" spans="1:1" x14ac:dyDescent="0.25">
      <c r="A64" s="63" t="s">
        <v>99</v>
      </c>
    </row>
    <row r="65" spans="1:1" x14ac:dyDescent="0.25">
      <c r="A65" s="63" t="s">
        <v>100</v>
      </c>
    </row>
    <row r="66" spans="1:1" x14ac:dyDescent="0.25">
      <c r="A66" s="63" t="s">
        <v>101</v>
      </c>
    </row>
    <row r="67" spans="1:1" x14ac:dyDescent="0.25">
      <c r="A67" s="63" t="s">
        <v>102</v>
      </c>
    </row>
    <row r="68" spans="1:1" x14ac:dyDescent="0.25">
      <c r="A68" s="63" t="s">
        <v>103</v>
      </c>
    </row>
    <row r="69" spans="1:1" x14ac:dyDescent="0.25">
      <c r="A69" s="63" t="s">
        <v>104</v>
      </c>
    </row>
    <row r="70" spans="1:1" x14ac:dyDescent="0.25">
      <c r="A70" s="63" t="s">
        <v>105</v>
      </c>
    </row>
    <row r="71" spans="1:1" x14ac:dyDescent="0.25">
      <c r="A71" s="63" t="s">
        <v>106</v>
      </c>
    </row>
    <row r="72" spans="1:1" x14ac:dyDescent="0.25">
      <c r="A72" s="63" t="s">
        <v>107</v>
      </c>
    </row>
    <row r="73" spans="1:1" x14ac:dyDescent="0.25">
      <c r="A73" s="63" t="s">
        <v>108</v>
      </c>
    </row>
    <row r="74" spans="1:1" x14ac:dyDescent="0.25">
      <c r="A74" s="63" t="s">
        <v>109</v>
      </c>
    </row>
    <row r="75" spans="1:1" x14ac:dyDescent="0.25">
      <c r="A75" s="63" t="s">
        <v>110</v>
      </c>
    </row>
    <row r="76" spans="1:1" x14ac:dyDescent="0.25">
      <c r="A76" s="63" t="s">
        <v>111</v>
      </c>
    </row>
    <row r="77" spans="1:1" x14ac:dyDescent="0.25">
      <c r="A77" s="63" t="s">
        <v>112</v>
      </c>
    </row>
    <row r="78" spans="1:1" x14ac:dyDescent="0.25">
      <c r="A78" s="63" t="s">
        <v>113</v>
      </c>
    </row>
    <row r="79" spans="1:1" x14ac:dyDescent="0.25">
      <c r="A79" s="63" t="s">
        <v>114</v>
      </c>
    </row>
    <row r="80" spans="1:1" x14ac:dyDescent="0.25">
      <c r="A80" s="63" t="s">
        <v>115</v>
      </c>
    </row>
    <row r="81" spans="1:1" x14ac:dyDescent="0.25">
      <c r="A81" s="63" t="s">
        <v>116</v>
      </c>
    </row>
    <row r="82" spans="1:1" x14ac:dyDescent="0.25">
      <c r="A82" s="63" t="s">
        <v>117</v>
      </c>
    </row>
    <row r="83" spans="1:1" x14ac:dyDescent="0.25">
      <c r="A83" s="63" t="s">
        <v>118</v>
      </c>
    </row>
    <row r="84" spans="1:1" x14ac:dyDescent="0.25">
      <c r="A84" s="63" t="s">
        <v>119</v>
      </c>
    </row>
    <row r="85" spans="1:1" x14ac:dyDescent="0.25">
      <c r="A85" s="63" t="s">
        <v>120</v>
      </c>
    </row>
    <row r="86" spans="1:1" x14ac:dyDescent="0.25">
      <c r="A86" s="63" t="s">
        <v>121</v>
      </c>
    </row>
    <row r="87" spans="1:1" x14ac:dyDescent="0.25">
      <c r="A87" s="63" t="s">
        <v>122</v>
      </c>
    </row>
    <row r="88" spans="1:1" x14ac:dyDescent="0.25">
      <c r="A88" s="63" t="s">
        <v>123</v>
      </c>
    </row>
    <row r="89" spans="1:1" x14ac:dyDescent="0.25">
      <c r="A89" s="63" t="s">
        <v>124</v>
      </c>
    </row>
    <row r="90" spans="1:1" x14ac:dyDescent="0.25">
      <c r="A90" s="63" t="s">
        <v>125</v>
      </c>
    </row>
    <row r="91" spans="1:1" x14ac:dyDescent="0.25">
      <c r="A91" s="63" t="s">
        <v>126</v>
      </c>
    </row>
    <row r="92" spans="1:1" x14ac:dyDescent="0.25">
      <c r="A92" s="63" t="s">
        <v>127</v>
      </c>
    </row>
    <row r="93" spans="1:1" x14ac:dyDescent="0.25">
      <c r="A93" s="63" t="s">
        <v>128</v>
      </c>
    </row>
    <row r="94" spans="1:1" x14ac:dyDescent="0.25">
      <c r="A94" s="63" t="s">
        <v>129</v>
      </c>
    </row>
    <row r="95" spans="1:1" x14ac:dyDescent="0.25">
      <c r="A95" s="63" t="s">
        <v>130</v>
      </c>
    </row>
    <row r="96" spans="1:1" x14ac:dyDescent="0.25">
      <c r="A96" s="63" t="s">
        <v>131</v>
      </c>
    </row>
    <row r="97" spans="1:1" x14ac:dyDescent="0.25">
      <c r="A97" s="63" t="s">
        <v>132</v>
      </c>
    </row>
    <row r="98" spans="1:1" x14ac:dyDescent="0.25">
      <c r="A98" s="63" t="s">
        <v>133</v>
      </c>
    </row>
    <row r="99" spans="1:1" x14ac:dyDescent="0.25">
      <c r="A99" s="63" t="s">
        <v>134</v>
      </c>
    </row>
    <row r="100" spans="1:1" x14ac:dyDescent="0.25">
      <c r="A100" s="63" t="s">
        <v>135</v>
      </c>
    </row>
    <row r="101" spans="1:1" x14ac:dyDescent="0.25">
      <c r="A101" s="63" t="s">
        <v>136</v>
      </c>
    </row>
    <row r="102" spans="1:1" x14ac:dyDescent="0.25">
      <c r="A102" s="63" t="s">
        <v>137</v>
      </c>
    </row>
    <row r="103" spans="1:1" x14ac:dyDescent="0.25">
      <c r="A103" s="63" t="s">
        <v>138</v>
      </c>
    </row>
    <row r="104" spans="1:1" x14ac:dyDescent="0.25">
      <c r="A104" s="63" t="s">
        <v>139</v>
      </c>
    </row>
    <row r="105" spans="1:1" x14ac:dyDescent="0.25">
      <c r="A105" s="63" t="s">
        <v>140</v>
      </c>
    </row>
    <row r="106" spans="1:1" x14ac:dyDescent="0.25">
      <c r="A106" s="63" t="s">
        <v>141</v>
      </c>
    </row>
    <row r="107" spans="1:1" x14ac:dyDescent="0.25">
      <c r="A107" s="63" t="s">
        <v>142</v>
      </c>
    </row>
    <row r="108" spans="1:1" x14ac:dyDescent="0.25">
      <c r="A108" s="63" t="s">
        <v>143</v>
      </c>
    </row>
    <row r="109" spans="1:1" x14ac:dyDescent="0.25">
      <c r="A109" s="63" t="s">
        <v>144</v>
      </c>
    </row>
    <row r="110" spans="1:1" x14ac:dyDescent="0.25">
      <c r="A110" s="63" t="s">
        <v>145</v>
      </c>
    </row>
  </sheetData>
  <pageMargins left="0.7" right="0.7" top="0.78740157499999996" bottom="0.78740157499999996" header="0.3" footer="0.3"/>
  <pageSetup paperSize="9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Isleyen, Ceren"/>
    <f:field ref="FSCFOLIO_1_1001_SignaturesFldCtx_FSCFOLIO_1_1001_FieldLastSignatureAt" date="2023-08-07T15:29:12" text="07.08.2023 15:29:12"/>
    <f:field ref="FSCFOLIO_1_1001_SignaturesFldCtx_FSCFOLIO_1_1001_FieldLastSignatureRemark" text=""/>
    <f:field ref="FSCFOLIO_1_1001_FieldCurrentUser" text="Karl-Heinz Prax"/>
    <f:field ref="FSCFOLIO_1_1001_FieldCurrentDate" text="11.08.2023 12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_PA15416J_Frage3" edit="true"/>
    <f:field ref="CCAPRECONFIG_15_1001_Objektname" text="Beilage_PA15416J_Frage3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inoritenplatz 5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16/J: Umstrukturierung im Gesundheitswesen" multiline="true"/>
    <f:field ref="EIBPRECONFIG_1_1001_FieldCCAPersonalSubjAddress" text="" multiline="true"/>
    <f:field ref="EIBPRECONFIG_1_1001_FieldCCASubfileSubject" text="" multiline="true"/>
    <f:field ref="EIBPRECONFIG_1_1001_FieldCCASubject" text="Schriftl. parl. Anfrage Nr. 15416/J-NR/2023 der Abg. Christian RIES (F), Kolleginnen und Kollegen vom 23. Juni 2023 betreffend Umstrukturierung im Gesundheitswes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PA15416J_Frage3" edit="true"/>
    <f:field ref="objsubject" text="" edit="true"/>
    <f:field ref="objcreatedby" text="Bitterer, Andreas, Mag."/>
    <f:field ref="objcreatedat" date="2023-07-14T10:49:24" text="14.07.2023 10:49:24"/>
    <f:field ref="objchangedby" text="Prax, Karl-Heinz"/>
    <f:field ref="objmodifiedat" date="2023-08-11T12:03:27" text="11.08.2023 12:03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</vt:lpstr>
      <vt:lpstr>XLCubedFormats</vt:lpstr>
      <vt:lpstr>Tab!Druckbereich</vt:lpstr>
    </vt:vector>
  </TitlesOfParts>
  <Company>bmwf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Franzen Nikolaus</dc:creator>
  <cp:lastModifiedBy>Franzen Nikolaus</cp:lastModifiedBy>
  <cp:lastPrinted>2023-08-02T11:57:20Z</cp:lastPrinted>
  <dcterms:created xsi:type="dcterms:W3CDTF">2012-08-01T10:35:43Z</dcterms:created>
  <dcterms:modified xsi:type="dcterms:W3CDTF">2023-08-03T12:04:43Z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10.08.2023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BMBWF - Präs/10 (Verbindungsdienste)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(PDion)15416/J-NR/2023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26.06.2023</vt:lpwstr>
  </property>
  <property name="FSC#EIBPRECONFIG@1.1001:OwnerEmail" pid="100" fmtid="{D5CDD505-2E9C-101B-9397-08002B2CF9AE}">
    <vt:lpwstr>andreas.bitterer@bmbwf.gv.at</vt:lpwstr>
  </property>
  <property name="FSC#EIBPRECONFIG@1.1001:FileOUEmail" pid="101" fmtid="{D5CDD505-2E9C-101B-9397-08002B2CF9AE}">
    <vt:lpwstr>ministerium@bmbwf.gv.at</vt:lpwstr>
  </property>
  <property name="FSC#EIBPRECONFIG@1.1001:OUEmail" pid="102" fmtid="{D5CDD505-2E9C-101B-9397-08002B2CF9AE}">
    <vt:lpwstr>ministerium@bmbwf.gv.at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NR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07.07.2023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Minoritenplatz 5 , 1010 Wien</vt:lpwstr>
  </property>
  <property name="FSC#EIBPRECONFIG@1.1001:FileOUName" pid="117" fmtid="{D5CDD505-2E9C-101B-9397-08002B2CF9AE}">
    <vt:lpwstr>BMBWF - Präs/10 (Verbindungsdienste)</vt:lpwstr>
  </property>
  <property name="FSC#EIBPRECONFIG@1.1001:FileOUDescr" pid="118" fmtid="{D5CDD505-2E9C-101B-9397-08002B2CF9AE}">
    <vt:lpwstr>Keine englische Bezeichnung bekanntgegeben!</vt:lpwstr>
  </property>
  <property name="FSC#EIBPRECONFIG@1.1001:OUDescr" pid="119" fmtid="{D5CDD505-2E9C-101B-9397-08002B2CF9AE}">
    <vt:lpwstr>Keine englische Bezeichnung bekanntgegeben!</vt:lpwstr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COO.3000.100.1.132609</vt:lpwstr>
  </property>
  <property name="FSC#EIBPRECONFIG@1.1001:currentuserrolegroup" pid="122" fmtid="{D5CDD505-2E9C-101B-9397-08002B2CF9AE}">
    <vt:lpwstr>COO.3000.100.1.131401</vt:lpwstr>
  </property>
  <property name="FSC#EIBPRECONFIG@1.1001:currentuserroleposition" pid="123" fmtid="{D5CDD505-2E9C-101B-9397-08002B2CF9AE}">
    <vt:lpwstr>COO.1.1001.1.4595</vt:lpwstr>
  </property>
  <property name="FSC#EIBPRECONFIG@1.1001:currentuserroot" pid="124" fmtid="{D5CDD505-2E9C-101B-9397-08002B2CF9AE}">
    <vt:lpwstr>COO.3000.110.2.1204571</vt:lpwstr>
  </property>
  <property name="FSC#EIBPRECONFIG@1.1001:toplevelobject" pid="125" fmtid="{D5CDD505-2E9C-101B-9397-08002B2CF9AE}">
    <vt:lpwstr>COO.3000.110.14.2242099</vt:lpwstr>
  </property>
  <property name="FSC#EIBPRECONFIG@1.1001:objchangedby" pid="126" fmtid="{D5CDD505-2E9C-101B-9397-08002B2CF9AE}">
    <vt:lpwstr>Karl-Heinz Prax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11.08.2023</vt:lpwstr>
  </property>
  <property name="FSC#EIBPRECONFIG@1.1001:objname" pid="129" fmtid="{D5CDD505-2E9C-101B-9397-08002B2CF9AE}">
    <vt:lpwstr>Beilage_x005f_PA15416J_x005f_Frage3</vt:lpwstr>
  </property>
  <property name="FSC#EIBPRECONFIG@1.1001:EIBProcessResponsiblePhone" pid="130" fmtid="{D5CDD505-2E9C-101B-9397-08002B2CF9AE}">
    <vt:lpwstr>+1 (53120) 2371</vt:lpwstr>
  </property>
  <property name="FSC#EIBPRECONFIG@1.1001:EIBProcessResponsibleMail" pid="131" fmtid="{D5CDD505-2E9C-101B-9397-08002B2CF9AE}">
    <vt:lpwstr>bernhard.guth@bmbwf.gv.at</vt:lpwstr>
  </property>
  <property name="FSC#EIBPRECONFIG@1.1001:EIBProcessResponsibleFax" pid="132" fmtid="{D5CDD505-2E9C-101B-9397-08002B2CF9AE}">
    <vt:lpwstr>+1 (53120) 992371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Bernhard Guth</vt:lpwstr>
  </property>
  <property name="FSC#EIBPRECONFIG@1.1001:FileResponsibleFullName" pid="135" fmtid="{D5CDD505-2E9C-101B-9397-08002B2CF9AE}">
    <vt:lpwstr>Mag. Andreas Bitterer</vt:lpwstr>
  </property>
  <property name="FSC#EIBPRECONFIG@1.1001:FileResponsibleFirstnameSurname" pid="136" fmtid="{D5CDD505-2E9C-101B-9397-08002B2CF9AE}">
    <vt:lpwstr>Andreas Bitterer</vt:lpwstr>
  </property>
  <property name="FSC#EIBPRECONFIG@1.1001:FileResponsibleEmail" pid="137" fmtid="{D5CDD505-2E9C-101B-9397-08002B2CF9AE}">
    <vt:lpwstr>andreas.bitterer@bmbwf.gv.at</vt:lpwstr>
  </property>
  <property name="FSC#EIBPRECONFIG@1.1001:FileResponsibleExtension" pid="138" fmtid="{D5CDD505-2E9C-101B-9397-08002B2CF9AE}">
    <vt:lpwstr>2369</vt:lpwstr>
  </property>
  <property name="FSC#EIBPRECONFIG@1.1001:FileResponsibleFaxExtension" pid="139" fmtid="{D5CDD505-2E9C-101B-9397-08002B2CF9AE}">
    <vt:lpwstr>992369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Freyung 1 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Freyung 1 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Schriftl. parl. Anfrage Nr. 15416/J-NR/2023 der Abg. Christian RIES (F), Kolleginnen und Kollegen vom 23. Juni 2023 betreffend Umstrukturierung im Gesundheitswesen</vt:lpwstr>
  </property>
  <property name="FSC#COOELAK@1.1001:FileReference" pid="154" fmtid="{D5CDD505-2E9C-101B-9397-08002B2CF9AE}">
    <vt:lpwstr>2023-0.470.485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470485</vt:lpwstr>
  </property>
  <property name="FSC#COOELAK@1.1001:FileRefOU" pid="157" fmtid="{D5CDD505-2E9C-101B-9397-08002B2CF9AE}">
    <vt:lpwstr>Präs/10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Andreas Bitterer</vt:lpwstr>
  </property>
  <property name="FSC#COOELAK@1.1001:OwnerExtension" pid="160" fmtid="{D5CDD505-2E9C-101B-9397-08002B2CF9AE}">
    <vt:lpwstr>2369</vt:lpwstr>
  </property>
  <property name="FSC#COOELAK@1.1001:OwnerFaxExtension" pid="161" fmtid="{D5CDD505-2E9C-101B-9397-08002B2CF9AE}">
    <vt:lpwstr>992369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BMBWF - Präs/10 (Verbindungsdienste)</vt:lpwstr>
  </property>
  <property name="FSC#COOELAK@1.1001:CreatedAt" pid="167" fmtid="{D5CDD505-2E9C-101B-9397-08002B2CF9AE}">
    <vt:lpwstr>14.07.2023</vt:lpwstr>
  </property>
  <property name="FSC#COOELAK@1.1001:OU" pid="168" fmtid="{D5CDD505-2E9C-101B-9397-08002B2CF9AE}">
    <vt:lpwstr>BMBWF - Sekr.FR2 (Sekretariat Freyung 2.Stock)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*COO.3000.110.14.2348578*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*2023-0.470.485*</vt:lpwstr>
  </property>
  <property name="FSC#COOELAK@1.1001:ExternalRef" pid="173" fmtid="{D5CDD505-2E9C-101B-9397-08002B2CF9AE}">
    <vt:lpwstr>BKA - PDion (PDion)15416/J-NR/2023</vt:lpwstr>
  </property>
  <property name="FSC#COOELAK@1.1001:IncomingNumber" pid="174" fmtid="{D5CDD505-2E9C-101B-9397-08002B2CF9AE}">
    <vt:lpwstr>2023-0.470.485-1-E</vt:lpwstr>
  </property>
  <property name="FSC#COOELAK@1.1001:IncomingSubject" pid="175" fmtid="{D5CDD505-2E9C-101B-9397-08002B2CF9AE}">
    <vt:lpwstr>15416/J: Umstrukturierung im Gesundheitswesen</vt:lpwstr>
  </property>
  <property name="FSC#COOELAK@1.1001:ProcessResponsible" pid="176" fmtid="{D5CDD505-2E9C-101B-9397-08002B2CF9AE}">
    <vt:lpwstr>Guth Bernhard, Mag.</vt:lpwstr>
  </property>
  <property name="FSC#COOELAK@1.1001:ProcessResponsiblePhone" pid="177" fmtid="{D5CDD505-2E9C-101B-9397-08002B2CF9AE}">
    <vt:lpwstr>+1 (53120) 2371</vt:lpwstr>
  </property>
  <property name="FSC#COOELAK@1.1001:ProcessResponsibleMail" pid="178" fmtid="{D5CDD505-2E9C-101B-9397-08002B2CF9AE}">
    <vt:lpwstr>bernhard.guth@bmbwf.gv.at</vt:lpwstr>
  </property>
  <property name="FSC#COOELAK@1.1001:ProcessResponsibleFax" pid="179" fmtid="{D5CDD505-2E9C-101B-9397-08002B2CF9AE}">
    <vt:lpwstr>+1 (53120) 992371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23.06.2023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10.000</vt:lpwstr>
  </property>
  <property name="FSC#COOELAK@1.1001:CurrentUserRolePos" pid="186" fmtid="{D5CDD505-2E9C-101B-9397-08002B2CF9AE}">
    <vt:lpwstr>Leiter/in</vt:lpwstr>
  </property>
  <property name="FSC#COOELAK@1.1001:CurrentUserEmail" pid="187" fmtid="{D5CDD505-2E9C-101B-9397-08002B2CF9AE}">
    <vt:lpwstr>karl-heinz.prax@bmbwf.gv.at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COO.3000.110.14.2348578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