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mv.local\pb\PB$\Bergeran\Jugendstrategie\"/>
    </mc:Choice>
  </mc:AlternateContent>
  <bookViews>
    <workbookView xWindow="0" yWindow="0" windowWidth="23040" windowHeight="9195"/>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38" i="1" l="1"/>
  <c r="E37" i="1"/>
  <c r="E26" i="1"/>
  <c r="E25" i="1"/>
  <c r="E22" i="1"/>
  <c r="E10" i="1"/>
  <c r="E8" i="1"/>
  <c r="E7" i="1"/>
</calcChain>
</file>

<file path=xl/sharedStrings.xml><?xml version="1.0" encoding="utf-8"?>
<sst xmlns="http://schemas.openxmlformats.org/spreadsheetml/2006/main" count="71" uniqueCount="69">
  <si>
    <t>Maßnahme</t>
  </si>
  <si>
    <t>Angefallene Kosten 2020 - inkl. 2023</t>
  </si>
  <si>
    <t>Anmerkungen/Erläuterungen</t>
  </si>
  <si>
    <t>Bildungsaktivitäten zur Abfallvermeidung und Kreislaufwirtschaft</t>
  </si>
  <si>
    <t>CliMates Austria: „klimareporter.in und Jugendklimakonferenz“</t>
  </si>
  <si>
    <t>Die Maßnahme umfasst die Förderprojekte „Klimareporter.in und Jugenddelegierten-Programm", „Klimajugend-Empowerment (Jugenddelegierte, klimareporter.in, Local Conference of Youth Austria)“ sowie „Youth Empowerment for Climate Action (klimareporter.in, Local Conference of Youth Austria (LCOY))“</t>
  </si>
  <si>
    <t>Green Days</t>
  </si>
  <si>
    <t>Jährliche Maßnahme bis 2023</t>
  </si>
  <si>
    <t>Freiwilliges Umweltschutzjahr (FUJ)</t>
  </si>
  <si>
    <t>Forum Umweltbildung</t>
  </si>
  <si>
    <t>Der angeführte Wert bezieht sich auf die im Zeitraum 2020 bis inkl. 2023 angefallenen kumulierten Teilzahlungen aus Werkverträgen für Leistungen im Rahmen der Projekte "Forum Umweltbildung 2018-2020", "Forum Umweltbildung 2021" sowie "Forum Umweltbildung 2022-2023".</t>
  </si>
  <si>
    <t>Green Financial Literacy</t>
  </si>
  <si>
    <t>klimaaktiv - Maßnahmen für Jugendliche</t>
  </si>
  <si>
    <t>Nationalparks Austria - Jugendarbeit</t>
  </si>
  <si>
    <t>Die Maßnahme umfasst diverse Aktivitäten im Zusammenhang mit den Nationalparks Austia wie zB die Projekte BEFIT und MILAN</t>
  </si>
  <si>
    <t>SustainLabel</t>
  </si>
  <si>
    <t>Angefallene Kosten der Jahre 2020 und 2021 für die Erstellung des SustainLabel Auszeichnungssystems "Nachhaltigkeit" für Jugendorganisationen, die Logoentwicklung, das Webdesign und die Prozessbegleitung</t>
  </si>
  <si>
    <t>Sustainability Challenge</t>
  </si>
  <si>
    <t>Die Sustainability Challenge ist eine Initiative verschiedener Universitäten zur Abhaltung von Lehrveranstaltungen im Bereich der Nachhaltigkeit, an der sich das BMK im Betrachtungszeitraum punktuell beteiligt hat. Die Kosten dafür sind in Punkte 11 und 12 aufgelistet</t>
  </si>
  <si>
    <t>Sustainability Challenge - Grüne Investitionsformen inklusive Prüfung einer Bürger:innenstiftung Klimaschutz</t>
  </si>
  <si>
    <t>Der angeführte Wert bezieht sich auf Kosten für eine Studie, die unter Mitwirkung von Studierenden im Rahmen der Sustainability Challenge 2020/21 entstand.</t>
  </si>
  <si>
    <t>Sustainability Challenge - „Sprichst du klimaaktiv?" - ein transkultureller Klimadialog</t>
  </si>
  <si>
    <t>Die Maßnahme umfasst die Beteiligung an einer Lehrveranstaltung der Sustainability Challenge 2020/2021</t>
  </si>
  <si>
    <t>Umweltzeichen für Schulen und Pädagogische Hochschulen</t>
  </si>
  <si>
    <t>Angefallene Kosten betreffen nicht nur die Zielgruppe Jugendliche über das Programm "Umweltzeichen für Schulen", sondern auch andere Altersgruppen über die Programme "Umweltzeichen für Kindergärten" und "Umweltzeichen für Bildungseinrichtungen"</t>
  </si>
  <si>
    <t>FTI_x0002_Strategie Mobilität 2040</t>
  </si>
  <si>
    <t xml:space="preserve">Angefallene Kosten betreffen Fördermittel für Forschungs- und Entwicklungsprojekte zum Thema „Kinder- und jugendgerechte Mobilitätsversorgungsgarantie in der Region“ </t>
  </si>
  <si>
    <t>FTI-Förderungsprogramm Mobilität der Zukunft (MdZ)</t>
  </si>
  <si>
    <t>Angefallene Kosten betreffen Fördermittel für Forschungs- und Entwicklungsprojekte mit der (direkten oder indirekten) Zielgruppe von Kindern und Jugendlichen</t>
  </si>
  <si>
    <t>klimaaktiv mobil Programmschwerpunkt „Jugendmobilität“</t>
  </si>
  <si>
    <t>Angefallene Kosten des Jahres 2020</t>
  </si>
  <si>
    <t>"Klimaaktiv mobil - Mobilitätsmanagement für Kinder, Eltern und Schulen</t>
  </si>
  <si>
    <t>KlimaTicket Ö Bundesheer/Zivildienst</t>
  </si>
  <si>
    <t>Österreichischen Verkehrssicherheitsfonds - geförderte und finanzierte Verkehrssicherheitsprojekte</t>
  </si>
  <si>
    <t>Angefallene Kosten des Jahres 2021</t>
  </si>
  <si>
    <t>RVS 03.04.13, Merkblatt „Kinderfreundliche Mobilität“ (Ausgabe 1. November 2015)</t>
  </si>
  <si>
    <t>Angefallene Kosten der Jahre 2022 und 2023</t>
  </si>
  <si>
    <t>Verkehrssicherheitsstrategie für den Zeitraum 2021 - 2030</t>
  </si>
  <si>
    <t>Digital Pioneers</t>
  </si>
  <si>
    <t>FFG -Instrument Stiftungsprofessur</t>
  </si>
  <si>
    <t>Angefallene Kosten für Fördermittel für Projekte im Rahmen dieser Maßnahme.</t>
  </si>
  <si>
    <t>Geistiges Eigentum (IP) - Lernvideos zum Thema für Studierende sowie Schülerinnen und Schüler</t>
  </si>
  <si>
    <t>Geistiges Eigentum (IP) -Zielgruppenspezifische Seminare und Kurse der IP Academy</t>
  </si>
  <si>
    <t>Für diese Maßnahme sind keine Kosten angefallen.</t>
  </si>
  <si>
    <t>Girls’ Day im BMK - In House Aktionstag</t>
  </si>
  <si>
    <t>Künstliche Intelligenz Österreich - Schüler:innenwettbewerb</t>
  </si>
  <si>
    <t>Angefallene Kosten für die Wettbewerbe der Jahre 2021, 2022 und 2023.</t>
  </si>
  <si>
    <t>Lehrlingsausbildung bei den ÖBB – „Lehrlinge für die Zukunft“</t>
  </si>
  <si>
    <t>Patent Scan</t>
  </si>
  <si>
    <t>RETrans (Research and Education on Transport Logistics)</t>
  </si>
  <si>
    <t>Science Flash</t>
  </si>
  <si>
    <t>Talente Praktika für Schülerinnen und Schüler</t>
  </si>
  <si>
    <t>Talente regional</t>
  </si>
  <si>
    <t>Pan-Europäischer Jugenddialog und Erstellung eines Jugendpositionspapiers im Rahmen der 5. High-Level THE PEP Ministerkonferenz von 17.-18. Mai 2021 (Online)</t>
  </si>
  <si>
    <t>Angefallene Kosten für die Veranstaltung  Girls' Day 2023 im BMK. In den Jahren 2020, 2021 und 2022 fanden pandemiebedingt keine Aktivitäten im Rahmen dieser Maßnahme statt.</t>
  </si>
  <si>
    <t>Bundesausgaben für ÖBB-Lehrlinge im Betrachtungszeitraum.</t>
  </si>
  <si>
    <t>Angefallene Kosten des Jahres 2023.</t>
  </si>
  <si>
    <t>Angefallene Kosten der Jahre 2020/2021 sowie 2022/2023. Das Programm wurde zunächst in "klimaaktiv mobil Mobilitätsmanagement für Kinder und Jugendliche" und zuletzt 2024 in "klimaaktiv mobil Mobilitätsmanagement für für Bildungs- und Jugendeinrichtungene" umbenannt.</t>
  </si>
  <si>
    <t>Das Programm klimaaktiv beinhaltet ein größeres Arbeitspaket zur Bewusstseinsbildung. Im Rahmen dessen werden auch Jugendliche adressiert. Es handelt sich dabei nicht um eine isoliert zu betrachtende Jugendmaßnahme. Der exakte Kostenanteil kann daher nicht ermittelt werden.</t>
  </si>
  <si>
    <r>
      <t>Angefallene Kosten des Jahres 2023</t>
    </r>
    <r>
      <rPr>
        <b/>
        <sz val="11"/>
        <color rgb="FFFF0000"/>
        <rFont val="Calibri"/>
        <family val="2"/>
        <scheme val="minor"/>
      </rPr>
      <t xml:space="preserve"> </t>
    </r>
    <r>
      <rPr>
        <sz val="11"/>
        <color theme="1"/>
        <rFont val="Calibri"/>
        <family val="2"/>
        <scheme val="minor"/>
      </rPr>
      <t>für die Anfertigung von Lehrmaterial sowie die Beauftragung der pädagogischen Aufbereitung. Das Programm wurde zwischenzeitlich in "Grüne Finanzbildung" umbenannt.</t>
    </r>
  </si>
  <si>
    <t>Angefallene Kosten sind Fördermittel des Jahres 2022 für insgesamt 21 Projekte</t>
  </si>
  <si>
    <t>Angefallene Kosten sind Fördermittel für insgesamt 3.658 Praktika</t>
  </si>
  <si>
    <t>Angefallene Kosten der Jahre 2020 bis 2022 für Schüler:innen Workshops (digital und Präsenz)</t>
  </si>
  <si>
    <t>Der angeführte Wert bezieht sich auf die im Zeitraum 2020 bis inkl. 2023 angefallenen kumulierten Förderbeträge des BMK für die Förderprojekte "Freiwilliges Umweltjahr 2018-2020", "Freiwilliges Umweltjahr 2020-2022", "Freiwilliges Umweltjahr 2022-2024" sowie "Taschengelderhöhung Freiwilliges Umweltjahr 2023-2024"</t>
  </si>
  <si>
    <t>Die Maßnahme umfasst diverse Bildungsaktivitäten zur Abfallvermeidung und Kreislaufwirtschaft (z.B. „Abfallvermeidung macht Schule!“, Interpädagogika, Abfallberaterschulung, Unterrichtsmaterialien, Umpädicus, LM-Reduktion an Volksschulen, Wanderausstellungen)</t>
  </si>
  <si>
    <t xml:space="preserve">Angefallene Kosten der Jahre 2022 und 2023. Diese wurden anteilig aus der Gesamtabgeltung an Eisenbahnverkehrsunternehmen und Verkehrsverbünde hochgerechnet und unterliegen daher einer Schwankungsbreite. </t>
  </si>
  <si>
    <t>Angefallene Kosten für die Jahre 2020 - 2023 betreffend Verkehrssicherheitsprojekte, die u.a. auch Jugendliche adressieren.</t>
  </si>
  <si>
    <t>Mit der Verkehrssicherheitsstrategie des Bundes wird ua auch die Zielgruppe Jugend adressiert. Es handelt sich allerdings nicht um eine isoliert zu berachtende Jugendmaßnahme. Der exakte Kostenanteil kann daher nicht ermittelt werden.</t>
  </si>
  <si>
    <t>Das BMK ist an der Umsetzung dieser Maßnahme beteiligt; es sind dem BMK im Betrachtungszeitraum keine Kosten angefallen.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</si>
</sst>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b/>
      <sz val="11"/>
      <color rgb="FFFF0000"/>
      <name val="Calibri"/>
      <family val="2"/>
      <scheme val="minor"/>
    </font>
    <font>
      <sz val="12"/>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0" fontId="0" fillId="0" borderId="0" xfId="0"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center" vertical="center" wrapText="1"/>
    </xf>
    <xf numFmtId="0" fontId="0" fillId="0" borderId="5" xfId="0" applyBorder="1" applyAlignment="1">
      <alignment horizontal="left" vertical="center"/>
    </xf>
    <xf numFmtId="43" fontId="0" fillId="3" borderId="5" xfId="1" applyFont="1" applyFill="1" applyBorder="1" applyAlignment="1">
      <alignment horizontal="center" vertical="center"/>
    </xf>
    <xf numFmtId="0" fontId="3" fillId="3" borderId="6" xfId="0" applyFont="1" applyFill="1" applyBorder="1" applyAlignment="1">
      <alignment horizontal="left" vertical="center" wrapText="1"/>
    </xf>
    <xf numFmtId="0" fontId="0" fillId="0" borderId="8" xfId="0" applyBorder="1" applyAlignment="1">
      <alignment horizontal="left" vertical="center"/>
    </xf>
    <xf numFmtId="43" fontId="0" fillId="3" borderId="8" xfId="1" applyFont="1" applyFill="1" applyBorder="1" applyAlignment="1">
      <alignment horizontal="center" vertical="center"/>
    </xf>
    <xf numFmtId="0" fontId="0" fillId="0" borderId="9" xfId="0" applyBorder="1" applyAlignment="1">
      <alignment horizontal="left" vertical="center" wrapText="1"/>
    </xf>
    <xf numFmtId="0" fontId="0" fillId="0" borderId="8" xfId="0" applyBorder="1" applyAlignment="1">
      <alignment horizontal="left" vertical="center" wrapText="1"/>
    </xf>
    <xf numFmtId="0" fontId="3" fillId="0" borderId="9" xfId="0" applyFont="1" applyFill="1" applyBorder="1" applyAlignment="1">
      <alignment horizontal="left" vertical="center" wrapText="1"/>
    </xf>
    <xf numFmtId="0" fontId="0" fillId="0" borderId="9" xfId="0" applyFill="1" applyBorder="1" applyAlignment="1">
      <alignment horizontal="left" vertical="center" wrapText="1"/>
    </xf>
    <xf numFmtId="0" fontId="3" fillId="0" borderId="9" xfId="0" applyFont="1" applyBorder="1" applyAlignment="1">
      <alignment horizontal="left" vertical="center" wrapText="1"/>
    </xf>
    <xf numFmtId="0" fontId="0" fillId="3" borderId="8" xfId="0" applyFill="1" applyBorder="1" applyAlignment="1">
      <alignment horizontal="left" vertical="center"/>
    </xf>
    <xf numFmtId="0" fontId="0" fillId="3" borderId="9" xfId="0" applyFill="1" applyBorder="1" applyAlignment="1">
      <alignment horizontal="left" vertical="center" wrapText="1"/>
    </xf>
    <xf numFmtId="0" fontId="0" fillId="3" borderId="8" xfId="0" applyFill="1" applyBorder="1" applyAlignment="1">
      <alignment horizontal="left" vertical="center" wrapText="1"/>
    </xf>
    <xf numFmtId="0" fontId="5" fillId="0" borderId="8" xfId="0" applyFont="1" applyBorder="1" applyAlignment="1">
      <alignment horizontal="left" vertical="center"/>
    </xf>
    <xf numFmtId="0" fontId="0" fillId="0" borderId="13" xfId="0" applyBorder="1" applyAlignment="1">
      <alignment horizontal="left" vertical="center"/>
    </xf>
    <xf numFmtId="43" fontId="0" fillId="3" borderId="13" xfId="1" applyFont="1" applyFill="1" applyBorder="1" applyAlignment="1">
      <alignment horizontal="center" vertical="center"/>
    </xf>
    <xf numFmtId="0" fontId="3" fillId="0" borderId="14" xfId="0" applyFont="1" applyBorder="1" applyAlignment="1">
      <alignment horizontal="left" vertical="center" wrapText="1"/>
    </xf>
    <xf numFmtId="0" fontId="0" fillId="0" borderId="0" xfId="0" applyAlignment="1">
      <alignment wrapText="1"/>
    </xf>
    <xf numFmtId="0" fontId="2" fillId="2" borderId="3" xfId="0" applyFont="1" applyFill="1" applyBorder="1" applyAlignment="1">
      <alignment horizontal="left" vertical="center" wrapText="1"/>
    </xf>
    <xf numFmtId="0" fontId="0" fillId="0" borderId="0" xfId="0" applyAlignment="1"/>
    <xf numFmtId="43" fontId="0" fillId="3" borderId="8" xfId="1" applyFont="1" applyFill="1" applyBorder="1" applyAlignment="1">
      <alignment horizontal="center" vertical="center" wrapText="1"/>
    </xf>
    <xf numFmtId="0" fontId="0" fillId="4" borderId="12" xfId="0" applyFill="1" applyBorder="1" applyAlignment="1">
      <alignment horizontal="center"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3">
    <cellStyle name="Komma" xfId="1" builtinId="3"/>
    <cellStyle name="Komma 2" xfId="2"/>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41"/>
  <sheetViews>
    <sheetView tabSelected="1" topLeftCell="C19" zoomScale="60" zoomScaleNormal="60" workbookViewId="0">
      <selection activeCell="F32" sqref="F32"/>
    </sheetView>
  </sheetViews>
  <sheetFormatPr baseColWidth="10" defaultRowHeight="15" x14ac:dyDescent="0.25"/>
  <cols>
    <col min="4" max="4" width="102" customWidth="1"/>
    <col min="5" max="5" width="27.7109375" customWidth="1"/>
    <col min="6" max="6" width="107.7109375" style="21" bestFit="1" customWidth="1"/>
  </cols>
  <sheetData>
    <row r="4" spans="3:6" ht="15.75" thickBot="1" x14ac:dyDescent="0.3"/>
    <row r="5" spans="3:6" ht="38.25" thickBot="1" x14ac:dyDescent="0.3">
      <c r="C5" s="1"/>
      <c r="D5" s="2" t="s">
        <v>0</v>
      </c>
      <c r="E5" s="3" t="s">
        <v>1</v>
      </c>
      <c r="F5" s="22" t="s">
        <v>2</v>
      </c>
    </row>
    <row r="6" spans="3:6" ht="65.25" customHeight="1" x14ac:dyDescent="0.25">
      <c r="C6" s="27">
        <v>1</v>
      </c>
      <c r="D6" s="4" t="s">
        <v>3</v>
      </c>
      <c r="E6" s="5">
        <v>146366.59</v>
      </c>
      <c r="F6" s="6" t="s">
        <v>64</v>
      </c>
    </row>
    <row r="7" spans="3:6" ht="60" customHeight="1" x14ac:dyDescent="0.25">
      <c r="C7" s="26">
        <v>2</v>
      </c>
      <c r="D7" s="7" t="s">
        <v>4</v>
      </c>
      <c r="E7" s="8">
        <f>2143.03+34000+17000-9670.17+42900+20000-1670.34+63062</f>
        <v>167764.52000000002</v>
      </c>
      <c r="F7" s="9" t="s">
        <v>5</v>
      </c>
    </row>
    <row r="8" spans="3:6" ht="36" customHeight="1" x14ac:dyDescent="0.25">
      <c r="C8" s="26">
        <v>3</v>
      </c>
      <c r="D8" s="7" t="s">
        <v>6</v>
      </c>
      <c r="E8" s="8">
        <f>4550+18000+23000+4700+19300+23000+4800+30000+16000+5150</f>
        <v>148500</v>
      </c>
      <c r="F8" s="9" t="s">
        <v>7</v>
      </c>
    </row>
    <row r="9" spans="3:6" ht="85.5" customHeight="1" x14ac:dyDescent="0.25">
      <c r="C9" s="26">
        <v>4</v>
      </c>
      <c r="D9" s="7" t="s">
        <v>8</v>
      </c>
      <c r="E9" s="8">
        <v>543032</v>
      </c>
      <c r="F9" s="9" t="s">
        <v>63</v>
      </c>
    </row>
    <row r="10" spans="3:6" ht="65.25" customHeight="1" x14ac:dyDescent="0.25">
      <c r="C10" s="26">
        <v>5</v>
      </c>
      <c r="D10" s="10" t="s">
        <v>9</v>
      </c>
      <c r="E10" s="8">
        <f>190000+190000+30000+7000+70000+155000+155000+30000+7000+100000+150000+150000+100000+165000+165000</f>
        <v>1664000</v>
      </c>
      <c r="F10" s="11" t="s">
        <v>10</v>
      </c>
    </row>
    <row r="11" spans="3:6" ht="42.75" customHeight="1" x14ac:dyDescent="0.25">
      <c r="C11" s="26">
        <v>6</v>
      </c>
      <c r="D11" s="14" t="s">
        <v>11</v>
      </c>
      <c r="E11" s="8">
        <v>3000</v>
      </c>
      <c r="F11" s="15" t="s">
        <v>59</v>
      </c>
    </row>
    <row r="12" spans="3:6" ht="61.5" customHeight="1" x14ac:dyDescent="0.25">
      <c r="C12" s="26">
        <v>7</v>
      </c>
      <c r="D12" s="7" t="s">
        <v>12</v>
      </c>
      <c r="E12" s="32" t="s">
        <v>58</v>
      </c>
      <c r="F12" s="33"/>
    </row>
    <row r="13" spans="3:6" ht="46.5" customHeight="1" x14ac:dyDescent="0.25">
      <c r="C13" s="26">
        <v>8</v>
      </c>
      <c r="D13" s="7" t="s">
        <v>13</v>
      </c>
      <c r="E13" s="8">
        <v>76263.850000000006</v>
      </c>
      <c r="F13" s="12" t="s">
        <v>14</v>
      </c>
    </row>
    <row r="14" spans="3:6" ht="41.25" customHeight="1" x14ac:dyDescent="0.25">
      <c r="C14" s="26">
        <v>9</v>
      </c>
      <c r="D14" s="7" t="s">
        <v>15</v>
      </c>
      <c r="E14" s="8">
        <v>14460</v>
      </c>
      <c r="F14" s="13" t="s">
        <v>16</v>
      </c>
    </row>
    <row r="15" spans="3:6" ht="49.5" customHeight="1" x14ac:dyDescent="0.25">
      <c r="C15" s="26">
        <v>10</v>
      </c>
      <c r="D15" s="14" t="s">
        <v>17</v>
      </c>
      <c r="E15" s="30" t="s">
        <v>18</v>
      </c>
      <c r="F15" s="31"/>
    </row>
    <row r="16" spans="3:6" ht="47.25" customHeight="1" x14ac:dyDescent="0.25">
      <c r="C16" s="26">
        <v>11</v>
      </c>
      <c r="D16" s="16" t="s">
        <v>19</v>
      </c>
      <c r="E16" s="8">
        <v>37065</v>
      </c>
      <c r="F16" s="9" t="s">
        <v>20</v>
      </c>
    </row>
    <row r="17" spans="3:6" ht="41.25" customHeight="1" x14ac:dyDescent="0.25">
      <c r="C17" s="26">
        <v>12</v>
      </c>
      <c r="D17" s="16" t="s">
        <v>21</v>
      </c>
      <c r="E17" s="8">
        <v>5500</v>
      </c>
      <c r="F17" s="9" t="s">
        <v>22</v>
      </c>
    </row>
    <row r="18" spans="3:6" ht="60.6" customHeight="1" x14ac:dyDescent="0.25">
      <c r="C18" s="26">
        <v>13</v>
      </c>
      <c r="D18" s="14" t="s">
        <v>23</v>
      </c>
      <c r="E18" s="8">
        <v>240576</v>
      </c>
      <c r="F18" s="15" t="s">
        <v>24</v>
      </c>
    </row>
    <row r="19" spans="3:6" ht="43.5" customHeight="1" x14ac:dyDescent="0.25">
      <c r="C19" s="26">
        <v>14</v>
      </c>
      <c r="D19" s="10" t="s">
        <v>25</v>
      </c>
      <c r="E19" s="8">
        <v>2296937</v>
      </c>
      <c r="F19" s="9" t="s">
        <v>26</v>
      </c>
    </row>
    <row r="20" spans="3:6" ht="45" customHeight="1" x14ac:dyDescent="0.25">
      <c r="C20" s="26">
        <v>15</v>
      </c>
      <c r="D20" s="17" t="s">
        <v>27</v>
      </c>
      <c r="E20" s="8">
        <v>788525</v>
      </c>
      <c r="F20" s="9" t="s">
        <v>28</v>
      </c>
    </row>
    <row r="21" spans="3:6" ht="33" customHeight="1" x14ac:dyDescent="0.25">
      <c r="C21" s="26">
        <v>16</v>
      </c>
      <c r="D21" s="7" t="s">
        <v>29</v>
      </c>
      <c r="E21" s="8">
        <v>18150</v>
      </c>
      <c r="F21" s="15" t="s">
        <v>30</v>
      </c>
    </row>
    <row r="22" spans="3:6" ht="63.75" customHeight="1" x14ac:dyDescent="0.25">
      <c r="C22" s="26">
        <v>17</v>
      </c>
      <c r="D22" s="16" t="s">
        <v>31</v>
      </c>
      <c r="E22" s="24">
        <f>130782.72+237258.8+462100.29+437416.11</f>
        <v>1267557.92</v>
      </c>
      <c r="F22" s="15" t="s">
        <v>57</v>
      </c>
    </row>
    <row r="23" spans="3:6" ht="59.25" customHeight="1" x14ac:dyDescent="0.25">
      <c r="C23" s="26">
        <v>18</v>
      </c>
      <c r="D23" s="7" t="s">
        <v>32</v>
      </c>
      <c r="E23" s="8">
        <f>SUM(14218000+19786000)</f>
        <v>34004000</v>
      </c>
      <c r="F23" s="9" t="s">
        <v>65</v>
      </c>
    </row>
    <row r="24" spans="3:6" ht="38.450000000000003" customHeight="1" x14ac:dyDescent="0.25">
      <c r="C24" s="26">
        <v>19</v>
      </c>
      <c r="D24" s="7" t="s">
        <v>33</v>
      </c>
      <c r="E24" s="8">
        <v>3848950.82</v>
      </c>
      <c r="F24" s="9" t="s">
        <v>66</v>
      </c>
    </row>
    <row r="25" spans="3:6" ht="60" customHeight="1" x14ac:dyDescent="0.25">
      <c r="C25" s="26">
        <v>20</v>
      </c>
      <c r="D25" s="10" t="s">
        <v>53</v>
      </c>
      <c r="E25" s="8">
        <f>(19500+5000+10000)*1.1</f>
        <v>37950</v>
      </c>
      <c r="F25" s="9" t="s">
        <v>34</v>
      </c>
    </row>
    <row r="26" spans="3:6" ht="43.5" customHeight="1" x14ac:dyDescent="0.25">
      <c r="C26" s="26">
        <v>21</v>
      </c>
      <c r="D26" s="10" t="s">
        <v>35</v>
      </c>
      <c r="E26" s="8">
        <f>391.16+391.16</f>
        <v>782.32</v>
      </c>
      <c r="F26" s="15" t="s">
        <v>36</v>
      </c>
    </row>
    <row r="27" spans="3:6" ht="52.5" customHeight="1" x14ac:dyDescent="0.25">
      <c r="C27" s="26">
        <v>22</v>
      </c>
      <c r="D27" s="10" t="s">
        <v>37</v>
      </c>
      <c r="E27" s="32" t="s">
        <v>67</v>
      </c>
      <c r="F27" s="33"/>
    </row>
    <row r="28" spans="3:6" ht="42" customHeight="1" x14ac:dyDescent="0.25">
      <c r="C28" s="26">
        <v>23</v>
      </c>
      <c r="D28" s="7" t="s">
        <v>38</v>
      </c>
      <c r="E28" s="28" t="s">
        <v>68</v>
      </c>
      <c r="F28" s="29"/>
    </row>
    <row r="29" spans="3:6" ht="33.75" customHeight="1" x14ac:dyDescent="0.25">
      <c r="C29" s="26">
        <v>24</v>
      </c>
      <c r="D29" s="7" t="s">
        <v>39</v>
      </c>
      <c r="E29" s="8">
        <v>5686880</v>
      </c>
      <c r="F29" s="9" t="s">
        <v>40</v>
      </c>
    </row>
    <row r="30" spans="3:6" ht="43.5" customHeight="1" x14ac:dyDescent="0.25">
      <c r="C30" s="26">
        <v>25</v>
      </c>
      <c r="D30" s="10" t="s">
        <v>41</v>
      </c>
      <c r="E30" s="8">
        <v>63552</v>
      </c>
      <c r="F30" s="15" t="s">
        <v>30</v>
      </c>
    </row>
    <row r="31" spans="3:6" ht="39.75" customHeight="1" x14ac:dyDescent="0.25">
      <c r="C31" s="26">
        <v>26</v>
      </c>
      <c r="D31" s="7" t="s">
        <v>42</v>
      </c>
      <c r="E31" s="28" t="s">
        <v>43</v>
      </c>
      <c r="F31" s="29"/>
    </row>
    <row r="32" spans="3:6" ht="48.75" customHeight="1" x14ac:dyDescent="0.25">
      <c r="C32" s="26">
        <v>27</v>
      </c>
      <c r="D32" s="14" t="s">
        <v>44</v>
      </c>
      <c r="E32" s="8">
        <v>2230.6</v>
      </c>
      <c r="F32" s="15" t="s">
        <v>54</v>
      </c>
    </row>
    <row r="33" spans="2:6" ht="39.75" customHeight="1" x14ac:dyDescent="0.25">
      <c r="C33" s="26">
        <v>28</v>
      </c>
      <c r="D33" s="7" t="s">
        <v>45</v>
      </c>
      <c r="E33" s="8">
        <v>84527.4</v>
      </c>
      <c r="F33" s="9" t="s">
        <v>46</v>
      </c>
    </row>
    <row r="34" spans="2:6" ht="33.75" customHeight="1" x14ac:dyDescent="0.25">
      <c r="C34" s="26">
        <v>29</v>
      </c>
      <c r="D34" s="14" t="s">
        <v>47</v>
      </c>
      <c r="E34" s="8">
        <v>174881000</v>
      </c>
      <c r="F34" s="15" t="s">
        <v>55</v>
      </c>
    </row>
    <row r="35" spans="2:6" ht="28.5" customHeight="1" x14ac:dyDescent="0.25">
      <c r="C35" s="26">
        <v>30</v>
      </c>
      <c r="D35" s="7" t="s">
        <v>48</v>
      </c>
      <c r="E35" s="28" t="s">
        <v>43</v>
      </c>
      <c r="F35" s="29"/>
    </row>
    <row r="36" spans="2:6" ht="37.5" customHeight="1" x14ac:dyDescent="0.25">
      <c r="C36" s="26">
        <v>31</v>
      </c>
      <c r="D36" s="14" t="s">
        <v>49</v>
      </c>
      <c r="E36" s="8">
        <v>37518</v>
      </c>
      <c r="F36" s="15" t="s">
        <v>56</v>
      </c>
    </row>
    <row r="37" spans="2:6" ht="30" customHeight="1" x14ac:dyDescent="0.25">
      <c r="C37" s="26">
        <v>32</v>
      </c>
      <c r="D37" s="7" t="s">
        <v>50</v>
      </c>
      <c r="E37" s="8">
        <f>49802.55+31892.07</f>
        <v>81694.62</v>
      </c>
      <c r="F37" s="9" t="s">
        <v>62</v>
      </c>
    </row>
    <row r="38" spans="2:6" ht="36" customHeight="1" x14ac:dyDescent="0.25">
      <c r="C38" s="26">
        <v>33</v>
      </c>
      <c r="D38" s="7" t="s">
        <v>51</v>
      </c>
      <c r="E38" s="8">
        <f>1358400+871200+825600+1334400</f>
        <v>4389600</v>
      </c>
      <c r="F38" s="13" t="s">
        <v>61</v>
      </c>
    </row>
    <row r="39" spans="2:6" ht="34.5" customHeight="1" thickBot="1" x14ac:dyDescent="0.3">
      <c r="C39" s="25">
        <v>34</v>
      </c>
      <c r="D39" s="18" t="s">
        <v>52</v>
      </c>
      <c r="E39" s="19">
        <v>2690349</v>
      </c>
      <c r="F39" s="20" t="s">
        <v>60</v>
      </c>
    </row>
    <row r="40" spans="2:6" x14ac:dyDescent="0.25">
      <c r="B40" s="23"/>
      <c r="C40" s="23"/>
      <c r="D40" s="23"/>
      <c r="E40" s="23"/>
      <c r="F40" s="23"/>
    </row>
    <row r="41" spans="2:6" x14ac:dyDescent="0.25">
      <c r="B41" s="23"/>
      <c r="C41" s="23"/>
      <c r="D41" s="23"/>
      <c r="E41" s="23"/>
      <c r="F41" s="23"/>
    </row>
  </sheetData>
  <mergeCells count="6">
    <mergeCell ref="E12:F12"/>
    <mergeCell ref="E27:F27"/>
    <mergeCell ref="E28:F28"/>
    <mergeCell ref="E31:F31"/>
    <mergeCell ref="E35:F35"/>
    <mergeCell ref="E15:F1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BMVIT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Klinger Kilian</dc:creator>
  <cp:lastModifiedBy>Berger Angelika</cp:lastModifiedBy>
  <dcterms:created xsi:type="dcterms:W3CDTF">2024-08-07T06:58:33Z</dcterms:created>
  <dcterms:modified xsi:type="dcterms:W3CDTF">2024-08-09T13:53:43Z</dcterms:modified>
</cp:coreProperties>
</file>