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Roya\FIT2WORK\2020\08_MTG\"/>
    </mc:Choice>
  </mc:AlternateContent>
  <bookViews>
    <workbookView xWindow="-105" yWindow="-105" windowWidth="19410" windowHeight="10410"/>
  </bookViews>
  <sheets>
    <sheet name="ÜBERSICHT" sheetId="3" r:id="rId1"/>
    <sheet name="Q2" sheetId="6" r:id="rId2"/>
    <sheet name="PRINT" sheetId="4" state="hidden" r:id="rId3"/>
  </sheets>
  <externalReferences>
    <externalReference r:id="rId4"/>
    <externalReference r:id="rId5"/>
  </externalReferences>
  <definedNames>
    <definedName name="_xlnm._FilterDatabase" localSheetId="0" hidden="1">ÜBERSICHT!$A$7:$L$49</definedName>
    <definedName name="basis_campaign">[1]Basis!$C$12</definedName>
    <definedName name="basis_client">[1]Basis!$C$10</definedName>
    <definedName name="basis_product">[1]Basis!$C$11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0" i="3" l="1"/>
  <c r="I9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8" i="3"/>
  <c r="E9" i="3" l="1"/>
  <c r="E8" i="3"/>
  <c r="B50" i="3"/>
  <c r="E50" i="3" l="1"/>
  <c r="F1" i="6"/>
  <c r="K3" i="3"/>
  <c r="H3" i="3"/>
  <c r="E3" i="3"/>
  <c r="J101" i="6"/>
  <c r="I101" i="6"/>
  <c r="H101" i="6"/>
  <c r="H16" i="4" l="1"/>
  <c r="I16" i="4"/>
  <c r="J16" i="4"/>
  <c r="J2" i="3"/>
  <c r="G2" i="3"/>
  <c r="D2" i="3"/>
  <c r="K50" i="3"/>
  <c r="E52" i="3" s="1"/>
  <c r="E53" i="3"/>
  <c r="J1" i="3"/>
  <c r="G1" i="3"/>
  <c r="D1" i="3"/>
</calcChain>
</file>

<file path=xl/sharedStrings.xml><?xml version="1.0" encoding="utf-8"?>
<sst xmlns="http://schemas.openxmlformats.org/spreadsheetml/2006/main" count="647" uniqueCount="156">
  <si>
    <t>MEDIUM</t>
  </si>
  <si>
    <t>BETRAG NETTO/NETTO*</t>
  </si>
  <si>
    <t>Meldepflichtig</t>
  </si>
  <si>
    <t>Print</t>
  </si>
  <si>
    <t>OOH</t>
  </si>
  <si>
    <t>ONLINE</t>
  </si>
  <si>
    <t>TV</t>
  </si>
  <si>
    <t>PRINT</t>
  </si>
  <si>
    <t>GESAMT SUMME PRINT und OOH</t>
  </si>
  <si>
    <t>GESAMT SUMME ONLINE</t>
  </si>
  <si>
    <t>* Netto/Netto = Listenpreis abzüglich Rabatt,</t>
  </si>
  <si>
    <t>abzüglich Agenturprovision, ohne WA, ohne Honorar, ohne MwSt</t>
  </si>
  <si>
    <t>Stand:</t>
  </si>
  <si>
    <t>Einschaltungen Q2 2020</t>
  </si>
  <si>
    <t>Summe Q3</t>
  </si>
  <si>
    <t>Bruttobetrag excl Zuschläge</t>
  </si>
  <si>
    <t>Brutto (KP inkl Hon. inkl MwSt)</t>
  </si>
  <si>
    <t xml:space="preserve">Netto/Netto </t>
  </si>
  <si>
    <t>Sendezeit bis</t>
  </si>
  <si>
    <t>Sendezeit von</t>
  </si>
  <si>
    <t>Erscheinung</t>
  </si>
  <si>
    <t>TYP</t>
  </si>
  <si>
    <t>Format/Block</t>
  </si>
  <si>
    <t>Sujet</t>
  </si>
  <si>
    <t>Name des Mediums</t>
  </si>
  <si>
    <t>Sozialministeriumservice Landesstelle Tirol_Medientransparenzgesetzmeldung_Q2</t>
  </si>
  <si>
    <t>ATV</t>
  </si>
  <si>
    <t>CAFÉ PULS</t>
  </si>
  <si>
    <t>KABEL 1 ÖSTERRE</t>
  </si>
  <si>
    <t>ORF III</t>
  </si>
  <si>
    <t>PULS 4</t>
  </si>
  <si>
    <t>SAT 1 ÖSTERREIC</t>
  </si>
  <si>
    <t>SIXX AUSTRIA</t>
  </si>
  <si>
    <t>20 Sekunden</t>
  </si>
  <si>
    <t>Summe Q2</t>
  </si>
  <si>
    <t xml:space="preserve">FIT2WORK_Medientransparenzgesetzmeldung_Q2 per </t>
  </si>
  <si>
    <t>fit2work 2020</t>
  </si>
  <si>
    <t>ja</t>
  </si>
  <si>
    <t xml:space="preserve">ja </t>
  </si>
  <si>
    <t>oe24 TV</t>
  </si>
  <si>
    <t>04.05.-24.05.2020</t>
  </si>
  <si>
    <t>08.06.-30.06.2020</t>
  </si>
  <si>
    <t>Sozialministerium PRINT</t>
  </si>
  <si>
    <t>Sozialministerium OOH</t>
  </si>
  <si>
    <t>Sozialministerium Online</t>
  </si>
  <si>
    <t>Sozialministerium TV</t>
  </si>
  <si>
    <t>Meldeliste  Sozialministerium Fit2Work</t>
  </si>
  <si>
    <t>SN / MAGAZIN</t>
  </si>
  <si>
    <t>Infoscreen</t>
  </si>
  <si>
    <t>MEDIZIN POPULÄR</t>
  </si>
  <si>
    <t>Y-Doc</t>
  </si>
  <si>
    <t>ÖSTERREICH/GESUND&amp;FIT</t>
  </si>
  <si>
    <t>KOSMO</t>
  </si>
  <si>
    <t>WEEKEND MAG./ GESAMT</t>
  </si>
  <si>
    <t>GESÜNDER LEBEN</t>
  </si>
  <si>
    <t>STANDARD</t>
  </si>
  <si>
    <t>HEUTE / GESAMTAUSGABE</t>
  </si>
  <si>
    <t>RMA / NATIONAL_Aufteilung auf Bundesländer:</t>
  </si>
  <si>
    <t>RMA_Bgld_Bezirksblätter Burgenland</t>
  </si>
  <si>
    <t>RMA_Ktn_meine Woche Kärnten</t>
  </si>
  <si>
    <t>RMA_NÖ_Bezirksblätter NÖ</t>
  </si>
  <si>
    <t>RMA_OÖ_Bezirksrundschau OÖ</t>
  </si>
  <si>
    <t>RMA_Sbg_Bezirksblätter Slbg</t>
  </si>
  <si>
    <t>RMA_Stmk_meine Woche Stmk</t>
  </si>
  <si>
    <t>RMA_Tirol_Bezirksblätter Tirol</t>
  </si>
  <si>
    <t>RMA_Vbg_Regionalzeitungen Vlbg</t>
  </si>
  <si>
    <t>Wien_BZ Wiener Bezirkszeitung</t>
  </si>
  <si>
    <t>WIRTSCHAFTSNACHR./GESAMT</t>
  </si>
  <si>
    <t>OÖN</t>
  </si>
  <si>
    <t>NEW BUSINESS</t>
  </si>
  <si>
    <t>nein</t>
  </si>
  <si>
    <t>KLEINE ZEITUNG/THEMEN-PL/KOMBI</t>
  </si>
  <si>
    <t>HABER AVRUPA</t>
  </si>
  <si>
    <t>NEWS</t>
  </si>
  <si>
    <t>KRONE GESUND</t>
  </si>
  <si>
    <t>TELE</t>
  </si>
  <si>
    <t>SN / STAMMAUSGABE</t>
  </si>
  <si>
    <t>ORF NACHLESE</t>
  </si>
  <si>
    <t>UNTERNEHMERIN</t>
  </si>
  <si>
    <t>DIE PRESSE / ECONOMIST</t>
  </si>
  <si>
    <t>VALID Magazin</t>
  </si>
  <si>
    <t>SHECONOMY</t>
  </si>
  <si>
    <t>Arbeit &amp; Gesundheit (Mediaplanet - Beilage im Standard)</t>
  </si>
  <si>
    <t>2020_fit2work_2020</t>
  </si>
  <si>
    <t>1/1 4C Ssp</t>
  </si>
  <si>
    <t>1/2 4C abf</t>
  </si>
  <si>
    <t>1/2 4C Ssp</t>
  </si>
  <si>
    <t>JP TT 4C Ssp</t>
  </si>
  <si>
    <t>2/1 4C abf</t>
  </si>
  <si>
    <t>JP 4C abf</t>
  </si>
  <si>
    <t>1/1 4C abf</t>
  </si>
  <si>
    <t>JP 4C Ssp</t>
  </si>
  <si>
    <t>Arbeit &amp; Gesundheit</t>
  </si>
  <si>
    <t>1/2 TT 4C Ssp</t>
  </si>
  <si>
    <t>y-doc / Infotainment im Wartezimmer</t>
  </si>
  <si>
    <t>Y-Doc Wartezimmer TV 20''</t>
  </si>
  <si>
    <t>Infoscreen Austria GmbH. / Gesellschaft für Stadtinformat</t>
  </si>
  <si>
    <t>Infoscreen 10'' National</t>
  </si>
  <si>
    <t>Infoscreen 10'' Nara</t>
  </si>
  <si>
    <t>Infosc. 5'' nat.LASTSPOT PINK</t>
  </si>
  <si>
    <t>at.Galileo.tv</t>
  </si>
  <si>
    <t>ATV2.at</t>
  </si>
  <si>
    <t>Puls24.at</t>
  </si>
  <si>
    <t>Kabeleinsdoku.at</t>
  </si>
  <si>
    <t>Zappn.tv</t>
  </si>
  <si>
    <t>Sat1gold.at</t>
  </si>
  <si>
    <t>Sixx.at</t>
  </si>
  <si>
    <t>Pro7maxx.at</t>
  </si>
  <si>
    <t>Puls4.com_Mediathek</t>
  </si>
  <si>
    <t>Kabeleins.at</t>
  </si>
  <si>
    <t>ATV.at</t>
  </si>
  <si>
    <t>Sat1.at</t>
  </si>
  <si>
    <t>Pro7.at</t>
  </si>
  <si>
    <t>heute.at</t>
  </si>
  <si>
    <t>meinbezirk.at</t>
  </si>
  <si>
    <t>tips.at</t>
  </si>
  <si>
    <t>news.at</t>
  </si>
  <si>
    <t>vienna.at</t>
  </si>
  <si>
    <t>woman.at</t>
  </si>
  <si>
    <t>trend.at</t>
  </si>
  <si>
    <t>tt.com</t>
  </si>
  <si>
    <t>Youtube</t>
  </si>
  <si>
    <t>Google.at</t>
  </si>
  <si>
    <t>vol.at</t>
  </si>
  <si>
    <t>salzburg24.at</t>
  </si>
  <si>
    <t>derstandard.at</t>
  </si>
  <si>
    <t>nachrichten.at</t>
  </si>
  <si>
    <t>sn.at</t>
  </si>
  <si>
    <t>diepresse.com</t>
  </si>
  <si>
    <t>ichkoche.at</t>
  </si>
  <si>
    <t>kleinezeitung.at</t>
  </si>
  <si>
    <t>wogibtswas.at</t>
  </si>
  <si>
    <t>events.at</t>
  </si>
  <si>
    <t>film.at</t>
  </si>
  <si>
    <t>Preroll</t>
  </si>
  <si>
    <t>True native ads</t>
  </si>
  <si>
    <t>Sitebar</t>
  </si>
  <si>
    <t>Trueview</t>
  </si>
  <si>
    <t>Textanzeigen</t>
  </si>
  <si>
    <t>Sitebar/Understitial</t>
  </si>
  <si>
    <t>01.04.2020 - 30.04.2020</t>
  </si>
  <si>
    <t>01.05.2020 - 31.05.2020</t>
  </si>
  <si>
    <t>01.06.2020 - 30.06.2020</t>
  </si>
  <si>
    <t>08.06.2020 - 27.06.2020</t>
  </si>
  <si>
    <t>13.06.2020 - 27.06.2020</t>
  </si>
  <si>
    <t>Digital</t>
  </si>
  <si>
    <t>Nachrichten.at</t>
  </si>
  <si>
    <t>SN.at</t>
  </si>
  <si>
    <t>Kurier.at</t>
  </si>
  <si>
    <t>ORF 2</t>
  </si>
  <si>
    <t>ORF.at</t>
  </si>
  <si>
    <t>DerStandard.at</t>
  </si>
  <si>
    <t>futurezone.at</t>
  </si>
  <si>
    <t>Youtube.com</t>
  </si>
  <si>
    <t>01.04.2020 - 28.06.2020</t>
  </si>
  <si>
    <t>01.04.2020 - 29.06.2020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</si>
</sst>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1" xfId="0" applyFill="1" applyBorder="1"/>
    <xf numFmtId="0" fontId="0" fillId="2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3" borderId="20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4" fillId="3" borderId="23" xfId="0" applyFont="1" applyFill="1" applyBorder="1"/>
    <xf numFmtId="0" fontId="0" fillId="3" borderId="3" xfId="0" applyFill="1" applyBorder="1"/>
    <xf numFmtId="0" fontId="0" fillId="3" borderId="24" xfId="0" applyFill="1" applyBorder="1"/>
    <xf numFmtId="0" fontId="4" fillId="3" borderId="9" xfId="0" applyFont="1" applyFill="1" applyBorder="1"/>
    <xf numFmtId="0" fontId="0" fillId="3" borderId="8" xfId="0" applyFill="1" applyBorder="1"/>
    <xf numFmtId="0" fontId="0" fillId="4" borderId="9" xfId="0" applyFill="1" applyBorder="1"/>
    <xf numFmtId="4" fontId="2" fillId="0" borderId="0" xfId="0" applyNumberFormat="1" applyFont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164" fontId="0" fillId="0" borderId="23" xfId="0" applyNumberFormat="1" applyBorder="1"/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5" xfId="0" applyFont="1" applyBorder="1"/>
    <xf numFmtId="4" fontId="1" fillId="5" borderId="26" xfId="0" applyNumberFormat="1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4" fontId="1" fillId="5" borderId="27" xfId="0" applyNumberFormat="1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7" xfId="0" applyFont="1" applyBorder="1" applyAlignment="1">
      <alignment horizontal="right"/>
    </xf>
    <xf numFmtId="14" fontId="1" fillId="0" borderId="8" xfId="0" applyNumberFormat="1" applyFont="1" applyBorder="1" applyAlignment="1">
      <alignment horizontal="left"/>
    </xf>
    <xf numFmtId="4" fontId="1" fillId="5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4" fontId="0" fillId="0" borderId="0" xfId="0" applyNumberFormat="1" applyAlignment="1">
      <alignment horizontal="center"/>
    </xf>
    <xf numFmtId="14" fontId="0" fillId="0" borderId="0" xfId="0" applyNumberFormat="1"/>
    <xf numFmtId="0" fontId="1" fillId="3" borderId="20" xfId="0" applyFont="1" applyFill="1" applyBorder="1" applyAlignment="1">
      <alignment horizontal="center"/>
    </xf>
    <xf numFmtId="0" fontId="0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0" fillId="4" borderId="7" xfId="0" applyFill="1" applyBorder="1"/>
    <xf numFmtId="4" fontId="0" fillId="0" borderId="2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16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14" fontId="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theme" Target="theme/theme1.xml"></Relationship><Relationship Id="rId5" Type="http://schemas.openxmlformats.org/officeDocument/2006/relationships/externalLink" Target="externalLinks/externalLink2.xml"></Relationship><Relationship Id="rId4" Type="http://schemas.openxmlformats.org/officeDocument/2006/relationships/externalLink" Target="externalLinks/externalLink1.xml"></Relationship><Relationship Id="rId9" Type="http://schemas.openxmlformats.org/officeDocument/2006/relationships/calcChain" Target="calcChain.xml"></Relationship><Relationship Id="rId10" Type="http://schemas.openxmlformats.org/officeDocument/2006/relationships/customXml" Target="../customXml/item1.xml" 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_Vorlag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UM%20Panmedia%20T2_Transfer\Fit2Work\MTG\02_Fit2Work_Medientransparenzgesetz_2%20Quartal_2020_090620_in%20work_inkl%20PR_OO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s"/>
      <sheetName val="Media Masterplan"/>
      <sheetName val="Settings"/>
      <sheetName val="Dropdownauswahl"/>
      <sheetName val="MASTER_Vorlage1"/>
    </sheetNames>
    <sheetDataSet>
      <sheetData sheetId="0">
        <row r="10">
          <cell r="C10" t="str">
            <v>Johnson &amp; Johnson</v>
          </cell>
        </row>
        <row r="11">
          <cell r="C11" t="str">
            <v>AT_JnJ_Penaten_WebTV_2017</v>
          </cell>
        </row>
        <row r="12">
          <cell r="C12" t="str">
            <v>AT_JnJ_Penaten_WebTV_2017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Q2"/>
      <sheetName val="PRINT"/>
    </sheetNames>
    <sheetDataSet>
      <sheetData sheetId="0"/>
      <sheetData sheetId="1">
        <row r="56">
          <cell r="H56">
            <v>31414.3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40039.86</v>
          </cell>
        </row>
        <row r="60">
          <cell r="H60">
            <v>0</v>
          </cell>
        </row>
        <row r="61">
          <cell r="H61">
            <v>2464.56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="80" zoomScaleNormal="80" workbookViewId="0">
      <selection sqref="A1:B1"/>
    </sheetView>
  </sheetViews>
  <sheetFormatPr baseColWidth="10" defaultColWidth="11.42578125" defaultRowHeight="15" x14ac:dyDescent="0.25"/>
  <cols>
    <col min="1" max="1" width="56.5703125" customWidth="1"/>
    <col min="2" max="2" width="27.140625" customWidth="1"/>
    <col min="3" max="3" width="14.140625" bestFit="1" customWidth="1"/>
    <col min="4" max="4" width="11.5703125" bestFit="1" customWidth="1"/>
    <col min="5" max="5" width="37.140625" customWidth="1"/>
    <col min="6" max="6" width="14.140625" bestFit="1" customWidth="1"/>
    <col min="7" max="7" width="18.85546875" bestFit="1" customWidth="1"/>
    <col min="8" max="8" width="30.42578125" customWidth="1"/>
    <col min="9" max="9" width="14.140625" bestFit="1" customWidth="1"/>
    <col min="10" max="10" width="18.85546875" bestFit="1" customWidth="1"/>
    <col min="11" max="11" width="32.85546875" customWidth="1"/>
    <col min="12" max="12" width="14.140625" bestFit="1" customWidth="1"/>
  </cols>
  <sheetData>
    <row r="1" spans="1:12" x14ac:dyDescent="0.25">
      <c r="A1" s="60" t="s">
        <v>46</v>
      </c>
      <c r="B1" s="61"/>
      <c r="C1" s="3"/>
      <c r="D1" s="60" t="str">
        <f>A1</f>
        <v>Meldeliste  Sozialministerium Fit2Work</v>
      </c>
      <c r="E1" s="61"/>
      <c r="F1" s="3"/>
      <c r="G1" s="60" t="str">
        <f>A1</f>
        <v>Meldeliste  Sozialministerium Fit2Work</v>
      </c>
      <c r="H1" s="61"/>
      <c r="I1" s="3"/>
      <c r="J1" s="60" t="str">
        <f>A1</f>
        <v>Meldeliste  Sozialministerium Fit2Work</v>
      </c>
      <c r="K1" s="61"/>
      <c r="L1" s="3"/>
    </row>
    <row r="2" spans="1:12" x14ac:dyDescent="0.25">
      <c r="A2" s="62" t="s">
        <v>13</v>
      </c>
      <c r="B2" s="63"/>
      <c r="C2" s="4"/>
      <c r="D2" s="62" t="str">
        <f>A2</f>
        <v>Einschaltungen Q2 2020</v>
      </c>
      <c r="E2" s="63"/>
      <c r="F2" s="4"/>
      <c r="G2" s="62" t="str">
        <f>A2</f>
        <v>Einschaltungen Q2 2020</v>
      </c>
      <c r="H2" s="63"/>
      <c r="I2" s="4"/>
      <c r="J2" s="62" t="str">
        <f>A2</f>
        <v>Einschaltungen Q2 2020</v>
      </c>
      <c r="K2" s="63"/>
      <c r="L2" s="4"/>
    </row>
    <row r="3" spans="1:12" x14ac:dyDescent="0.25">
      <c r="A3" s="34" t="s">
        <v>12</v>
      </c>
      <c r="B3" s="35">
        <v>44019</v>
      </c>
      <c r="C3" s="4"/>
      <c r="D3" s="34" t="s">
        <v>12</v>
      </c>
      <c r="E3" s="35">
        <f>B3</f>
        <v>44019</v>
      </c>
      <c r="F3" s="4"/>
      <c r="G3" s="34" t="s">
        <v>12</v>
      </c>
      <c r="H3" s="35">
        <f>B3</f>
        <v>44019</v>
      </c>
      <c r="I3" s="4"/>
      <c r="J3" s="34" t="s">
        <v>12</v>
      </c>
      <c r="K3" s="35">
        <f>B3</f>
        <v>44019</v>
      </c>
      <c r="L3" s="4"/>
    </row>
    <row r="4" spans="1:12" x14ac:dyDescent="0.25">
      <c r="A4" s="67" t="s">
        <v>42</v>
      </c>
      <c r="B4" s="68"/>
      <c r="C4" s="5"/>
      <c r="D4" s="67" t="s">
        <v>43</v>
      </c>
      <c r="E4" s="69"/>
      <c r="F4" s="5"/>
      <c r="G4" s="67" t="s">
        <v>44</v>
      </c>
      <c r="H4" s="69"/>
      <c r="I4" s="5"/>
      <c r="J4" s="67" t="s">
        <v>45</v>
      </c>
      <c r="K4" s="69"/>
      <c r="L4" s="5"/>
    </row>
    <row r="5" spans="1:12" ht="15.75" thickBot="1" x14ac:dyDescent="0.3">
      <c r="A5" s="70"/>
      <c r="B5" s="71"/>
      <c r="C5" s="6"/>
      <c r="D5" s="72"/>
      <c r="E5" s="73"/>
      <c r="F5" s="6"/>
      <c r="G5" s="67"/>
      <c r="H5" s="69"/>
      <c r="I5" s="5"/>
      <c r="J5" s="67"/>
      <c r="K5" s="69"/>
      <c r="L5" s="5"/>
    </row>
    <row r="6" spans="1:12" ht="15.75" thickBot="1" x14ac:dyDescent="0.3">
      <c r="A6" s="7" t="s">
        <v>0</v>
      </c>
      <c r="B6" s="8" t="s">
        <v>1</v>
      </c>
      <c r="C6" s="7" t="s">
        <v>2</v>
      </c>
      <c r="D6" s="9" t="s">
        <v>0</v>
      </c>
      <c r="E6" s="10" t="s">
        <v>1</v>
      </c>
      <c r="F6" s="7" t="s">
        <v>2</v>
      </c>
      <c r="G6" s="7" t="s">
        <v>0</v>
      </c>
      <c r="H6" s="11" t="s">
        <v>1</v>
      </c>
      <c r="I6" s="7" t="s">
        <v>2</v>
      </c>
      <c r="J6" s="7" t="s">
        <v>0</v>
      </c>
      <c r="K6" s="11" t="s">
        <v>1</v>
      </c>
      <c r="L6" s="7" t="s">
        <v>2</v>
      </c>
    </row>
    <row r="7" spans="1:12" ht="19.5" thickBot="1" x14ac:dyDescent="0.35">
      <c r="A7" s="12" t="s">
        <v>3</v>
      </c>
      <c r="B7" s="13"/>
      <c r="C7" s="14"/>
      <c r="D7" s="15" t="s">
        <v>4</v>
      </c>
      <c r="E7" s="16"/>
      <c r="F7" s="17"/>
      <c r="G7" s="18" t="s">
        <v>5</v>
      </c>
      <c r="H7" s="19"/>
      <c r="I7" s="17"/>
      <c r="J7" s="18" t="s">
        <v>6</v>
      </c>
      <c r="K7" s="19"/>
      <c r="L7" s="17"/>
    </row>
    <row r="8" spans="1:12" x14ac:dyDescent="0.25">
      <c r="A8" s="52" t="s">
        <v>47</v>
      </c>
      <c r="B8" s="23">
        <v>3827.04</v>
      </c>
      <c r="C8" s="53" t="s">
        <v>37</v>
      </c>
      <c r="D8" s="20" t="s">
        <v>48</v>
      </c>
      <c r="E8" s="22">
        <f>SUM([2]Q2!H59:H61)</f>
        <v>42504.42</v>
      </c>
      <c r="F8" s="23" t="s">
        <v>37</v>
      </c>
      <c r="G8" s="20" t="s">
        <v>100</v>
      </c>
      <c r="H8" s="24">
        <v>22.210089000000004</v>
      </c>
      <c r="I8" s="23" t="str">
        <f>IF(H8&gt;=5000,"ja","nein")</f>
        <v>nein</v>
      </c>
      <c r="J8" s="20" t="s">
        <v>26</v>
      </c>
      <c r="K8" s="25">
        <v>10110</v>
      </c>
      <c r="L8" s="23" t="s">
        <v>37</v>
      </c>
    </row>
    <row r="9" spans="1:12" x14ac:dyDescent="0.25">
      <c r="A9" s="52" t="s">
        <v>49</v>
      </c>
      <c r="B9" s="23">
        <v>2558.5</v>
      </c>
      <c r="C9" s="54" t="s">
        <v>37</v>
      </c>
      <c r="D9" s="20" t="s">
        <v>50</v>
      </c>
      <c r="E9" s="22">
        <f>SUM([2]Q2!H56:H58)</f>
        <v>31414.3</v>
      </c>
      <c r="F9" s="23" t="s">
        <v>37</v>
      </c>
      <c r="G9" s="20" t="s">
        <v>101</v>
      </c>
      <c r="H9" s="24">
        <v>26.248287000000001</v>
      </c>
      <c r="I9" s="23" t="str">
        <f t="shared" ref="I9:I44" si="0">IF(H9&gt;=5000,"ja","nein")</f>
        <v>nein</v>
      </c>
      <c r="J9" s="20" t="s">
        <v>27</v>
      </c>
      <c r="K9" s="25">
        <v>6670</v>
      </c>
      <c r="L9" s="23" t="s">
        <v>37</v>
      </c>
    </row>
    <row r="10" spans="1:12" x14ac:dyDescent="0.25">
      <c r="A10" s="52" t="s">
        <v>51</v>
      </c>
      <c r="B10" s="23">
        <v>4225.9399999999996</v>
      </c>
      <c r="C10" s="54" t="s">
        <v>37</v>
      </c>
      <c r="D10" s="20"/>
      <c r="E10" s="26"/>
      <c r="F10" s="23"/>
      <c r="G10" s="20" t="s">
        <v>102</v>
      </c>
      <c r="H10" s="24">
        <v>143.35602900000001</v>
      </c>
      <c r="I10" s="23" t="str">
        <f t="shared" si="0"/>
        <v>nein</v>
      </c>
      <c r="J10" s="20" t="s">
        <v>28</v>
      </c>
      <c r="K10" s="25">
        <v>13812</v>
      </c>
      <c r="L10" s="23" t="s">
        <v>38</v>
      </c>
    </row>
    <row r="11" spans="1:12" x14ac:dyDescent="0.25">
      <c r="A11" s="52" t="s">
        <v>52</v>
      </c>
      <c r="B11" s="23">
        <v>3702.6</v>
      </c>
      <c r="C11" s="54" t="s">
        <v>37</v>
      </c>
      <c r="D11" s="20"/>
      <c r="E11" s="26"/>
      <c r="F11" s="23"/>
      <c r="G11" s="20" t="s">
        <v>103</v>
      </c>
      <c r="H11" s="24">
        <v>682.45546200000001</v>
      </c>
      <c r="I11" s="23" t="str">
        <f t="shared" si="0"/>
        <v>nein</v>
      </c>
      <c r="J11" s="20" t="s">
        <v>149</v>
      </c>
      <c r="K11" s="25">
        <v>89335</v>
      </c>
      <c r="L11" s="23" t="s">
        <v>37</v>
      </c>
    </row>
    <row r="12" spans="1:12" x14ac:dyDescent="0.25">
      <c r="A12" s="52" t="s">
        <v>53</v>
      </c>
      <c r="B12" s="23">
        <v>11554.9</v>
      </c>
      <c r="C12" s="54" t="s">
        <v>37</v>
      </c>
      <c r="D12" s="20"/>
      <c r="E12" s="26"/>
      <c r="F12" s="23"/>
      <c r="G12" s="20" t="s">
        <v>104</v>
      </c>
      <c r="H12" s="24">
        <v>2130.1494450000005</v>
      </c>
      <c r="I12" s="23" t="str">
        <f t="shared" si="0"/>
        <v>nein</v>
      </c>
      <c r="J12" s="20" t="s">
        <v>29</v>
      </c>
      <c r="K12" s="25">
        <v>5684.8</v>
      </c>
      <c r="L12" s="23" t="s">
        <v>37</v>
      </c>
    </row>
    <row r="13" spans="1:12" x14ac:dyDescent="0.25">
      <c r="A13" s="52" t="s">
        <v>54</v>
      </c>
      <c r="B13" s="23">
        <v>1861.5</v>
      </c>
      <c r="C13" s="54" t="s">
        <v>37</v>
      </c>
      <c r="D13" s="20"/>
      <c r="E13" s="26"/>
      <c r="F13" s="23"/>
      <c r="G13" s="20" t="s">
        <v>105</v>
      </c>
      <c r="H13" s="24">
        <v>1358.8536270000004</v>
      </c>
      <c r="I13" s="23" t="str">
        <f t="shared" si="0"/>
        <v>nein</v>
      </c>
      <c r="J13" s="20" t="s">
        <v>30</v>
      </c>
      <c r="K13" s="25">
        <v>12790</v>
      </c>
      <c r="L13" s="23" t="s">
        <v>37</v>
      </c>
    </row>
    <row r="14" spans="1:12" x14ac:dyDescent="0.25">
      <c r="A14" s="52" t="s">
        <v>55</v>
      </c>
      <c r="B14" s="23">
        <v>7118.75</v>
      </c>
      <c r="C14" s="54" t="s">
        <v>37</v>
      </c>
      <c r="D14" s="20"/>
      <c r="E14" s="26"/>
      <c r="F14" s="23"/>
      <c r="G14" s="20" t="s">
        <v>106</v>
      </c>
      <c r="H14" s="24">
        <v>684.47456099999999</v>
      </c>
      <c r="I14" s="23" t="str">
        <f t="shared" si="0"/>
        <v>nein</v>
      </c>
      <c r="J14" s="20" t="s">
        <v>31</v>
      </c>
      <c r="K14" s="25">
        <v>10502</v>
      </c>
      <c r="L14" s="23" t="s">
        <v>37</v>
      </c>
    </row>
    <row r="15" spans="1:12" x14ac:dyDescent="0.25">
      <c r="A15" s="52" t="s">
        <v>56</v>
      </c>
      <c r="B15" s="23">
        <v>18311.04</v>
      </c>
      <c r="C15" s="54" t="s">
        <v>37</v>
      </c>
      <c r="D15" s="20"/>
      <c r="E15" s="26"/>
      <c r="F15" s="23"/>
      <c r="G15" s="20" t="s">
        <v>107</v>
      </c>
      <c r="H15" s="24">
        <v>797.54410500000006</v>
      </c>
      <c r="I15" s="23" t="str">
        <f t="shared" si="0"/>
        <v>nein</v>
      </c>
      <c r="J15" s="20" t="s">
        <v>32</v>
      </c>
      <c r="K15" s="25">
        <v>5156</v>
      </c>
      <c r="L15" s="23" t="s">
        <v>37</v>
      </c>
    </row>
    <row r="16" spans="1:12" x14ac:dyDescent="0.25">
      <c r="A16" s="52" t="s">
        <v>57</v>
      </c>
      <c r="B16" s="23"/>
      <c r="C16" s="54"/>
      <c r="D16" s="20"/>
      <c r="E16" s="26"/>
      <c r="F16" s="23"/>
      <c r="G16" s="20" t="s">
        <v>108</v>
      </c>
      <c r="H16" s="24">
        <v>674.37906600000008</v>
      </c>
      <c r="I16" s="23" t="str">
        <f t="shared" si="0"/>
        <v>nein</v>
      </c>
      <c r="J16" s="20" t="s">
        <v>39</v>
      </c>
      <c r="K16" s="25">
        <v>6499.9600000000091</v>
      </c>
      <c r="L16" s="23" t="s">
        <v>37</v>
      </c>
    </row>
    <row r="17" spans="1:12" x14ac:dyDescent="0.25">
      <c r="A17" s="52" t="s">
        <v>58</v>
      </c>
      <c r="B17" s="23">
        <v>711.98975000000007</v>
      </c>
      <c r="C17" s="54" t="s">
        <v>37</v>
      </c>
      <c r="D17" s="20"/>
      <c r="E17" s="26"/>
      <c r="F17" s="23"/>
      <c r="G17" s="20" t="s">
        <v>109</v>
      </c>
      <c r="H17" s="24">
        <v>1239.7267860000002</v>
      </c>
      <c r="I17" s="23" t="str">
        <f t="shared" si="0"/>
        <v>nein</v>
      </c>
      <c r="J17" s="20"/>
      <c r="K17" s="24"/>
      <c r="L17" s="23"/>
    </row>
    <row r="18" spans="1:12" x14ac:dyDescent="0.25">
      <c r="A18" s="52" t="s">
        <v>59</v>
      </c>
      <c r="B18" s="23">
        <v>1307.8609999999999</v>
      </c>
      <c r="C18" s="54" t="s">
        <v>37</v>
      </c>
      <c r="D18" s="20"/>
      <c r="E18" s="26"/>
      <c r="F18" s="23"/>
      <c r="G18" s="20" t="s">
        <v>110</v>
      </c>
      <c r="H18" s="24">
        <v>1641.5274870000003</v>
      </c>
      <c r="I18" s="23" t="str">
        <f t="shared" si="0"/>
        <v>nein</v>
      </c>
      <c r="J18" s="20"/>
      <c r="K18" s="24"/>
      <c r="L18" s="23"/>
    </row>
    <row r="19" spans="1:12" x14ac:dyDescent="0.25">
      <c r="A19" s="52" t="s">
        <v>60</v>
      </c>
      <c r="B19" s="23">
        <v>3097.0026250000001</v>
      </c>
      <c r="C19" s="54" t="s">
        <v>37</v>
      </c>
      <c r="D19" s="20"/>
      <c r="E19" s="26"/>
      <c r="F19" s="23"/>
      <c r="G19" s="20" t="s">
        <v>111</v>
      </c>
      <c r="H19" s="24">
        <v>3402.1818149999999</v>
      </c>
      <c r="I19" s="23" t="str">
        <f t="shared" si="0"/>
        <v>nein</v>
      </c>
      <c r="J19" s="20"/>
      <c r="K19" s="24"/>
      <c r="L19" s="23"/>
    </row>
    <row r="20" spans="1:12" x14ac:dyDescent="0.25">
      <c r="A20" s="52" t="s">
        <v>61</v>
      </c>
      <c r="B20" s="23">
        <v>2264.3107500000001</v>
      </c>
      <c r="C20" s="54" t="s">
        <v>37</v>
      </c>
      <c r="D20" s="20"/>
      <c r="E20" s="26"/>
      <c r="F20" s="23"/>
      <c r="G20" s="20" t="s">
        <v>112</v>
      </c>
      <c r="H20" s="24">
        <v>7387.8832410000005</v>
      </c>
      <c r="I20" s="23" t="str">
        <f t="shared" si="0"/>
        <v>ja</v>
      </c>
      <c r="J20" s="20"/>
      <c r="K20" s="24"/>
      <c r="L20" s="23"/>
    </row>
    <row r="21" spans="1:12" x14ac:dyDescent="0.25">
      <c r="A21" s="52" t="s">
        <v>62</v>
      </c>
      <c r="B21" s="23">
        <v>1067.9846250000001</v>
      </c>
      <c r="C21" s="54" t="s">
        <v>37</v>
      </c>
      <c r="D21" s="20"/>
      <c r="E21" s="26"/>
      <c r="F21" s="23"/>
      <c r="G21" s="20" t="s">
        <v>113</v>
      </c>
      <c r="H21" s="24">
        <v>2010.7310399999999</v>
      </c>
      <c r="I21" s="23" t="str">
        <f t="shared" si="0"/>
        <v>nein</v>
      </c>
      <c r="J21" s="20"/>
      <c r="K21" s="24"/>
      <c r="L21" s="23"/>
    </row>
    <row r="22" spans="1:12" x14ac:dyDescent="0.25">
      <c r="A22" s="52" t="s">
        <v>63</v>
      </c>
      <c r="B22" s="23">
        <v>2427.7933750000002</v>
      </c>
      <c r="C22" s="54" t="s">
        <v>37</v>
      </c>
      <c r="D22" s="20"/>
      <c r="E22" s="26"/>
      <c r="F22" s="23"/>
      <c r="G22" s="20" t="s">
        <v>114</v>
      </c>
      <c r="H22" s="24">
        <v>160.2792</v>
      </c>
      <c r="I22" s="23" t="str">
        <f t="shared" si="0"/>
        <v>nein</v>
      </c>
      <c r="J22" s="20"/>
      <c r="K22" s="24"/>
      <c r="L22" s="23"/>
    </row>
    <row r="23" spans="1:12" x14ac:dyDescent="0.25">
      <c r="A23" s="52" t="s">
        <v>64</v>
      </c>
      <c r="B23" s="23">
        <v>1553.8488749999999</v>
      </c>
      <c r="C23" s="54" t="s">
        <v>37</v>
      </c>
      <c r="D23" s="20"/>
      <c r="E23" s="26"/>
      <c r="F23" s="23"/>
      <c r="G23" s="20" t="s">
        <v>115</v>
      </c>
      <c r="H23" s="24">
        <v>1810.7352799999999</v>
      </c>
      <c r="I23" s="23" t="str">
        <f t="shared" si="0"/>
        <v>nein</v>
      </c>
      <c r="J23" s="20"/>
      <c r="K23" s="24"/>
      <c r="L23" s="23"/>
    </row>
    <row r="24" spans="1:12" x14ac:dyDescent="0.25">
      <c r="A24" s="52" t="s">
        <v>65</v>
      </c>
      <c r="B24" s="23">
        <v>618.78937500000006</v>
      </c>
      <c r="C24" s="54" t="s">
        <v>37</v>
      </c>
      <c r="D24" s="20"/>
      <c r="E24" s="26"/>
      <c r="F24" s="23"/>
      <c r="G24" s="20" t="s">
        <v>116</v>
      </c>
      <c r="H24" s="24">
        <v>710.33144000000004</v>
      </c>
      <c r="I24" s="23" t="str">
        <f t="shared" si="0"/>
        <v>nein</v>
      </c>
      <c r="J24" s="20"/>
      <c r="K24" s="24"/>
      <c r="L24" s="23"/>
    </row>
    <row r="25" spans="1:12" x14ac:dyDescent="0.25">
      <c r="A25" s="52" t="s">
        <v>66</v>
      </c>
      <c r="B25" s="23">
        <v>2229.169625</v>
      </c>
      <c r="C25" s="54" t="s">
        <v>37</v>
      </c>
      <c r="D25" s="20"/>
      <c r="E25" s="26"/>
      <c r="F25" s="23"/>
      <c r="G25" s="20" t="s">
        <v>117</v>
      </c>
      <c r="H25" s="24">
        <v>562.29215999999997</v>
      </c>
      <c r="I25" s="23" t="str">
        <f t="shared" si="0"/>
        <v>nein</v>
      </c>
      <c r="J25" s="20"/>
      <c r="K25" s="24"/>
      <c r="L25" s="23"/>
    </row>
    <row r="26" spans="1:12" x14ac:dyDescent="0.25">
      <c r="A26" s="52" t="s">
        <v>67</v>
      </c>
      <c r="B26" s="23">
        <v>4400</v>
      </c>
      <c r="C26" s="54" t="s">
        <v>37</v>
      </c>
      <c r="D26" s="20"/>
      <c r="E26" s="26"/>
      <c r="F26" s="23"/>
      <c r="G26" s="20" t="s">
        <v>118</v>
      </c>
      <c r="H26" s="24">
        <v>151.25792000000001</v>
      </c>
      <c r="I26" s="23" t="str">
        <f t="shared" si="0"/>
        <v>nein</v>
      </c>
      <c r="J26" s="20"/>
      <c r="K26" s="24"/>
      <c r="L26" s="23"/>
    </row>
    <row r="27" spans="1:12" x14ac:dyDescent="0.25">
      <c r="A27" s="52" t="s">
        <v>68</v>
      </c>
      <c r="B27" s="23">
        <v>10060.6</v>
      </c>
      <c r="C27" s="54" t="s">
        <v>37</v>
      </c>
      <c r="D27" s="20"/>
      <c r="E27" s="26"/>
      <c r="F27" s="23"/>
      <c r="G27" s="20" t="s">
        <v>119</v>
      </c>
      <c r="H27" s="24">
        <v>11.85848</v>
      </c>
      <c r="I27" s="23" t="str">
        <f t="shared" si="0"/>
        <v>nein</v>
      </c>
      <c r="J27" s="20"/>
      <c r="K27" s="24"/>
      <c r="L27" s="23"/>
    </row>
    <row r="28" spans="1:12" x14ac:dyDescent="0.25">
      <c r="A28" s="52" t="s">
        <v>69</v>
      </c>
      <c r="B28" s="23">
        <v>1350</v>
      </c>
      <c r="C28" s="54" t="s">
        <v>70</v>
      </c>
      <c r="D28" s="20"/>
      <c r="E28" s="26"/>
      <c r="F28" s="23"/>
      <c r="G28" s="20" t="s">
        <v>120</v>
      </c>
      <c r="H28" s="24">
        <v>4733.4399999999996</v>
      </c>
      <c r="I28" s="23" t="str">
        <f t="shared" si="0"/>
        <v>nein</v>
      </c>
      <c r="J28" s="20"/>
      <c r="K28" s="24"/>
      <c r="L28" s="23"/>
    </row>
    <row r="29" spans="1:12" x14ac:dyDescent="0.25">
      <c r="A29" s="52" t="s">
        <v>71</v>
      </c>
      <c r="B29" s="23">
        <v>9905.39</v>
      </c>
      <c r="C29" s="54" t="s">
        <v>37</v>
      </c>
      <c r="D29" s="20"/>
      <c r="E29" s="26"/>
      <c r="F29" s="23"/>
      <c r="G29" s="20" t="s">
        <v>121</v>
      </c>
      <c r="H29" s="24">
        <v>15000.000001</v>
      </c>
      <c r="I29" s="23" t="str">
        <f t="shared" si="0"/>
        <v>ja</v>
      </c>
      <c r="J29" s="20"/>
      <c r="K29" s="24"/>
      <c r="L29" s="23"/>
    </row>
    <row r="30" spans="1:12" x14ac:dyDescent="0.25">
      <c r="A30" s="52" t="s">
        <v>72</v>
      </c>
      <c r="B30" s="23">
        <v>2516</v>
      </c>
      <c r="C30" s="54" t="s">
        <v>70</v>
      </c>
      <c r="D30" s="20"/>
      <c r="E30" s="26"/>
      <c r="F30" s="23"/>
      <c r="G30" s="20" t="s">
        <v>122</v>
      </c>
      <c r="H30" s="24">
        <v>14920</v>
      </c>
      <c r="I30" s="23" t="str">
        <f t="shared" si="0"/>
        <v>ja</v>
      </c>
      <c r="J30" s="20"/>
      <c r="K30" s="24"/>
      <c r="L30" s="23"/>
    </row>
    <row r="31" spans="1:12" x14ac:dyDescent="0.25">
      <c r="A31" s="52" t="s">
        <v>73</v>
      </c>
      <c r="B31" s="23">
        <v>2640</v>
      </c>
      <c r="C31" s="54" t="s">
        <v>70</v>
      </c>
      <c r="D31" s="20"/>
      <c r="E31" s="26"/>
      <c r="F31" s="23"/>
      <c r="G31" s="20" t="s">
        <v>150</v>
      </c>
      <c r="H31" s="24">
        <v>13208.61</v>
      </c>
      <c r="I31" s="23" t="str">
        <f t="shared" si="0"/>
        <v>ja</v>
      </c>
      <c r="J31" s="20"/>
      <c r="K31" s="24"/>
      <c r="L31" s="23"/>
    </row>
    <row r="32" spans="1:12" x14ac:dyDescent="0.25">
      <c r="A32" s="52" t="s">
        <v>74</v>
      </c>
      <c r="B32" s="23">
        <v>9363.6</v>
      </c>
      <c r="C32" s="54" t="s">
        <v>37</v>
      </c>
      <c r="D32" s="20"/>
      <c r="E32" s="26"/>
      <c r="F32" s="23"/>
      <c r="G32" s="20" t="s">
        <v>123</v>
      </c>
      <c r="H32" s="24">
        <v>12258.18592</v>
      </c>
      <c r="I32" s="23" t="str">
        <f t="shared" si="0"/>
        <v>ja</v>
      </c>
      <c r="J32" s="20"/>
      <c r="K32" s="24"/>
      <c r="L32" s="23"/>
    </row>
    <row r="33" spans="1:12" x14ac:dyDescent="0.25">
      <c r="A33" s="52" t="s">
        <v>75</v>
      </c>
      <c r="B33" s="23">
        <v>7157</v>
      </c>
      <c r="C33" s="54" t="s">
        <v>37</v>
      </c>
      <c r="D33" s="20"/>
      <c r="E33" s="26"/>
      <c r="F33" s="23"/>
      <c r="G33" s="20" t="s">
        <v>124</v>
      </c>
      <c r="H33" s="24">
        <v>6134.4063949731408</v>
      </c>
      <c r="I33" s="23" t="str">
        <f t="shared" si="0"/>
        <v>ja</v>
      </c>
      <c r="J33" s="20"/>
      <c r="K33" s="24"/>
      <c r="L33" s="23"/>
    </row>
    <row r="34" spans="1:12" x14ac:dyDescent="0.25">
      <c r="A34" s="52" t="s">
        <v>76</v>
      </c>
      <c r="B34" s="23">
        <v>9702.56</v>
      </c>
      <c r="C34" s="54" t="s">
        <v>37</v>
      </c>
      <c r="D34" s="20"/>
      <c r="E34" s="26"/>
      <c r="F34" s="23"/>
      <c r="G34" s="20" t="s">
        <v>151</v>
      </c>
      <c r="H34" s="24">
        <v>18615.199120000001</v>
      </c>
      <c r="I34" s="23" t="str">
        <f t="shared" si="0"/>
        <v>ja</v>
      </c>
      <c r="J34" s="20"/>
      <c r="K34" s="24"/>
      <c r="L34" s="23"/>
    </row>
    <row r="35" spans="1:12" x14ac:dyDescent="0.25">
      <c r="A35" s="52" t="s">
        <v>77</v>
      </c>
      <c r="B35" s="23">
        <v>3315</v>
      </c>
      <c r="C35" s="54" t="s">
        <v>70</v>
      </c>
      <c r="D35" s="20"/>
      <c r="E35" s="26"/>
      <c r="F35" s="23"/>
      <c r="G35" s="20" t="s">
        <v>126</v>
      </c>
      <c r="H35" s="24">
        <v>6143.6012606198992</v>
      </c>
      <c r="I35" s="23" t="str">
        <f t="shared" si="0"/>
        <v>ja</v>
      </c>
      <c r="J35" s="20"/>
      <c r="K35" s="24"/>
      <c r="L35" s="23"/>
    </row>
    <row r="36" spans="1:12" x14ac:dyDescent="0.25">
      <c r="A36" s="52" t="s">
        <v>78</v>
      </c>
      <c r="B36" s="23">
        <v>5032</v>
      </c>
      <c r="C36" s="54" t="s">
        <v>37</v>
      </c>
      <c r="D36" s="20"/>
      <c r="E36" s="26"/>
      <c r="F36" s="23"/>
      <c r="G36" s="20" t="s">
        <v>127</v>
      </c>
      <c r="H36" s="24">
        <v>1294.3492244069596</v>
      </c>
      <c r="I36" s="23" t="str">
        <f t="shared" si="0"/>
        <v>nein</v>
      </c>
      <c r="J36" s="20"/>
      <c r="K36" s="24"/>
      <c r="L36" s="23"/>
    </row>
    <row r="37" spans="1:12" x14ac:dyDescent="0.25">
      <c r="A37" s="52" t="s">
        <v>49</v>
      </c>
      <c r="B37" s="23">
        <v>2558.5</v>
      </c>
      <c r="C37" s="54" t="s">
        <v>37</v>
      </c>
      <c r="D37" s="20"/>
      <c r="E37" s="26"/>
      <c r="F37" s="23"/>
      <c r="G37" s="20" t="s">
        <v>132</v>
      </c>
      <c r="H37" s="24">
        <v>656.56000000000006</v>
      </c>
      <c r="I37" s="23" t="str">
        <f t="shared" si="0"/>
        <v>nein</v>
      </c>
      <c r="J37" s="20"/>
      <c r="K37" s="24"/>
      <c r="L37" s="23"/>
    </row>
    <row r="38" spans="1:12" x14ac:dyDescent="0.25">
      <c r="A38" s="52" t="s">
        <v>79</v>
      </c>
      <c r="B38" s="23">
        <v>7740.15</v>
      </c>
      <c r="C38" s="54" t="s">
        <v>37</v>
      </c>
      <c r="D38" s="20"/>
      <c r="E38" s="26"/>
      <c r="F38" s="23"/>
      <c r="G38" s="20" t="s">
        <v>133</v>
      </c>
      <c r="H38" s="24">
        <v>214.01999999999998</v>
      </c>
      <c r="I38" s="23" t="str">
        <f t="shared" si="0"/>
        <v>nein</v>
      </c>
      <c r="J38" s="20"/>
      <c r="K38" s="24"/>
      <c r="L38" s="23"/>
    </row>
    <row r="39" spans="1:12" x14ac:dyDescent="0.25">
      <c r="A39" s="52" t="s">
        <v>52</v>
      </c>
      <c r="B39" s="23">
        <v>3702.6</v>
      </c>
      <c r="C39" s="54" t="s">
        <v>37</v>
      </c>
      <c r="D39" s="20"/>
      <c r="E39" s="26"/>
      <c r="F39" s="23"/>
      <c r="G39" s="20" t="s">
        <v>152</v>
      </c>
      <c r="H39" s="24">
        <v>2030.0700000000002</v>
      </c>
      <c r="I39" s="23" t="str">
        <f t="shared" si="0"/>
        <v>nein</v>
      </c>
      <c r="J39" s="20"/>
      <c r="K39" s="24"/>
      <c r="L39" s="23"/>
    </row>
    <row r="40" spans="1:12" x14ac:dyDescent="0.25">
      <c r="A40" s="52" t="s">
        <v>54</v>
      </c>
      <c r="B40" s="23">
        <v>3221.5</v>
      </c>
      <c r="C40" s="54" t="s">
        <v>37</v>
      </c>
      <c r="D40" s="20"/>
      <c r="E40" s="26"/>
      <c r="F40" s="23"/>
      <c r="G40" s="20" t="s">
        <v>148</v>
      </c>
      <c r="H40" s="24">
        <v>7499.3499999999995</v>
      </c>
      <c r="I40" s="23" t="str">
        <f t="shared" si="0"/>
        <v>ja</v>
      </c>
      <c r="J40" s="20"/>
      <c r="K40" s="24"/>
      <c r="L40" s="23"/>
    </row>
    <row r="41" spans="1:12" x14ac:dyDescent="0.25">
      <c r="A41" s="52" t="s">
        <v>51</v>
      </c>
      <c r="B41" s="23">
        <v>4225.9399999999996</v>
      </c>
      <c r="C41" s="54" t="s">
        <v>37</v>
      </c>
      <c r="D41" s="20"/>
      <c r="E41" s="26"/>
      <c r="F41" s="23"/>
      <c r="G41" s="20" t="s">
        <v>128</v>
      </c>
      <c r="H41" s="24">
        <v>908.16274293398737</v>
      </c>
      <c r="I41" s="23" t="str">
        <f t="shared" si="0"/>
        <v>nein</v>
      </c>
      <c r="J41" s="20"/>
      <c r="K41" s="24"/>
      <c r="L41" s="23"/>
    </row>
    <row r="42" spans="1:12" x14ac:dyDescent="0.25">
      <c r="A42" s="52" t="s">
        <v>56</v>
      </c>
      <c r="B42" s="23">
        <v>9928.59</v>
      </c>
      <c r="C42" s="54" t="s">
        <v>37</v>
      </c>
      <c r="D42" s="20"/>
      <c r="E42" s="26"/>
      <c r="F42" s="23"/>
      <c r="G42" s="20" t="s">
        <v>129</v>
      </c>
      <c r="H42" s="24">
        <v>1751.7760300640971</v>
      </c>
      <c r="I42" s="23" t="str">
        <f t="shared" si="0"/>
        <v>nein</v>
      </c>
      <c r="J42" s="20"/>
      <c r="K42" s="24"/>
      <c r="L42" s="23"/>
    </row>
    <row r="43" spans="1:12" x14ac:dyDescent="0.25">
      <c r="A43" s="52" t="s">
        <v>80</v>
      </c>
      <c r="B43" s="23">
        <v>3748.5</v>
      </c>
      <c r="C43" s="54" t="s">
        <v>70</v>
      </c>
      <c r="D43" s="20"/>
      <c r="E43" s="26"/>
      <c r="F43" s="23"/>
      <c r="G43" s="20" t="s">
        <v>130</v>
      </c>
      <c r="H43" s="24">
        <v>9129.4262837683564</v>
      </c>
      <c r="I43" s="23" t="str">
        <f t="shared" si="0"/>
        <v>ja</v>
      </c>
      <c r="J43" s="20"/>
      <c r="K43" s="24"/>
      <c r="L43" s="23"/>
    </row>
    <row r="44" spans="1:12" x14ac:dyDescent="0.25">
      <c r="A44" s="52" t="s">
        <v>67</v>
      </c>
      <c r="B44" s="23">
        <v>0</v>
      </c>
      <c r="C44" s="54" t="s">
        <v>37</v>
      </c>
      <c r="D44" s="20"/>
      <c r="E44" s="26"/>
      <c r="F44" s="23"/>
      <c r="G44" s="20" t="s">
        <v>131</v>
      </c>
      <c r="H44" s="24">
        <v>198.69494323355883</v>
      </c>
      <c r="I44" s="23" t="str">
        <f t="shared" si="0"/>
        <v>nein</v>
      </c>
      <c r="J44" s="20"/>
      <c r="K44" s="24"/>
      <c r="L44" s="23"/>
    </row>
    <row r="45" spans="1:12" x14ac:dyDescent="0.25">
      <c r="A45" s="52" t="s">
        <v>67</v>
      </c>
      <c r="B45" s="23">
        <v>4400</v>
      </c>
      <c r="C45" s="54" t="s">
        <v>37</v>
      </c>
      <c r="D45" s="20"/>
      <c r="E45" s="26"/>
      <c r="F45" s="23"/>
      <c r="G45" s="20"/>
      <c r="H45" s="24"/>
      <c r="I45" s="23"/>
      <c r="J45" s="20"/>
      <c r="K45" s="24"/>
      <c r="L45" s="23"/>
    </row>
    <row r="46" spans="1:12" x14ac:dyDescent="0.25">
      <c r="A46" s="52" t="s">
        <v>74</v>
      </c>
      <c r="B46" s="23">
        <v>9363.6</v>
      </c>
      <c r="C46" s="54" t="s">
        <v>37</v>
      </c>
      <c r="D46" s="20"/>
      <c r="E46" s="26"/>
      <c r="F46" s="23"/>
      <c r="G46" s="20"/>
      <c r="H46" s="24"/>
      <c r="I46" s="23"/>
      <c r="J46" s="20"/>
      <c r="K46" s="24"/>
      <c r="L46" s="23"/>
    </row>
    <row r="47" spans="1:12" x14ac:dyDescent="0.25">
      <c r="A47" s="52" t="s">
        <v>81</v>
      </c>
      <c r="B47" s="23">
        <v>3357.5</v>
      </c>
      <c r="C47" s="54" t="s">
        <v>70</v>
      </c>
      <c r="D47" s="20"/>
      <c r="E47" s="26"/>
      <c r="F47" s="23"/>
      <c r="G47" s="20"/>
      <c r="H47" s="24"/>
      <c r="I47" s="23"/>
      <c r="J47" s="20"/>
      <c r="K47" s="24"/>
      <c r="L47" s="23"/>
    </row>
    <row r="48" spans="1:12" ht="15.75" thickBot="1" x14ac:dyDescent="0.3">
      <c r="A48" s="52" t="s">
        <v>82</v>
      </c>
      <c r="B48" s="23">
        <v>4590</v>
      </c>
      <c r="C48" s="54" t="s">
        <v>37</v>
      </c>
      <c r="D48" s="20"/>
      <c r="E48" s="26"/>
      <c r="F48" s="23"/>
      <c r="G48" s="20"/>
      <c r="H48" s="24"/>
      <c r="I48" s="23"/>
      <c r="J48" s="20"/>
      <c r="K48" s="24"/>
      <c r="L48" s="23"/>
    </row>
    <row r="49" spans="1:12" ht="15.75" thickBot="1" x14ac:dyDescent="0.3">
      <c r="A49" s="20"/>
      <c r="B49" s="25"/>
      <c r="C49" s="23"/>
      <c r="D49" s="20"/>
      <c r="E49" s="26"/>
      <c r="F49" s="23"/>
      <c r="G49" s="20"/>
      <c r="H49" s="24"/>
      <c r="I49" s="23"/>
      <c r="J49" s="20"/>
      <c r="K49" s="24"/>
      <c r="L49" s="23"/>
    </row>
    <row r="50" spans="1:12" ht="15.75" thickBot="1" x14ac:dyDescent="0.3">
      <c r="A50" s="27" t="s">
        <v>7</v>
      </c>
      <c r="B50" s="28">
        <f>SUM(B8:B49)</f>
        <v>190718.05</v>
      </c>
      <c r="C50" s="28"/>
      <c r="D50" s="51" t="s">
        <v>4</v>
      </c>
      <c r="E50" s="28">
        <f>SUM(E8:E49)</f>
        <v>73918.720000000001</v>
      </c>
      <c r="F50" s="28"/>
      <c r="G50" s="29" t="s">
        <v>5</v>
      </c>
      <c r="H50" s="28">
        <f>SUM(H8:H49)</f>
        <v>140304.32744100003</v>
      </c>
      <c r="I50" s="30"/>
      <c r="J50" s="29" t="s">
        <v>6</v>
      </c>
      <c r="K50" s="28">
        <f>SUM(K8:K49)</f>
        <v>160559.76</v>
      </c>
      <c r="L50" s="30"/>
    </row>
    <row r="52" spans="1:12" ht="18.75" x14ac:dyDescent="0.3">
      <c r="A52" s="64" t="s">
        <v>8</v>
      </c>
      <c r="B52" s="65"/>
      <c r="C52" s="65"/>
      <c r="D52" s="66"/>
      <c r="E52" s="31">
        <f>SUM(B50+E50+K50)</f>
        <v>425196.53</v>
      </c>
      <c r="F52" s="32"/>
    </row>
    <row r="53" spans="1:12" ht="18.75" x14ac:dyDescent="0.3">
      <c r="A53" s="64" t="s">
        <v>9</v>
      </c>
      <c r="B53" s="65"/>
      <c r="C53" s="65"/>
      <c r="D53" s="66"/>
      <c r="E53" s="31">
        <f>H50</f>
        <v>140304.32744100003</v>
      </c>
    </row>
    <row r="55" spans="1:12" x14ac:dyDescent="0.25">
      <c r="A55" s="33" t="s">
        <v>10</v>
      </c>
    </row>
    <row r="56" spans="1:12" x14ac:dyDescent="0.25">
      <c r="A56" s="33" t="s">
        <v>11</v>
      </c>
    </row>
    <row r="57" spans="1:12" x14ac:dyDescent="0.25">
      <c r="E57" s="32"/>
    </row>
  </sheetData>
  <autoFilter ref="A7:L49"/>
  <mergeCells count="18">
    <mergeCell ref="A53:D53"/>
    <mergeCell ref="A4:B4"/>
    <mergeCell ref="D4:E4"/>
    <mergeCell ref="G4:H4"/>
    <mergeCell ref="J4:K4"/>
    <mergeCell ref="A5:B5"/>
    <mergeCell ref="D5:E5"/>
    <mergeCell ref="G5:H5"/>
    <mergeCell ref="J5:K5"/>
    <mergeCell ref="A52:D52"/>
    <mergeCell ref="A1:B1"/>
    <mergeCell ref="D1:E1"/>
    <mergeCell ref="G1:H1"/>
    <mergeCell ref="J1:K1"/>
    <mergeCell ref="A2:B2"/>
    <mergeCell ref="D2:E2"/>
    <mergeCell ref="G2:H2"/>
    <mergeCell ref="J2:K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2" zoomScale="80" zoomScaleNormal="80" workbookViewId="0">
      <pane ySplit="1" topLeftCell="A3" activePane="bottomLeft" state="frozen"/>
      <selection activeCell="A2" sqref="A2"/>
      <selection pane="bottomLeft" activeCell="A2" sqref="A2"/>
    </sheetView>
  </sheetViews>
  <sheetFormatPr baseColWidth="10" defaultColWidth="11.42578125" defaultRowHeight="15" x14ac:dyDescent="0.25"/>
  <cols>
    <col min="1" max="1" width="46.42578125" style="45" bestFit="1" customWidth="1"/>
    <col min="2" max="2" width="23" style="45" bestFit="1" customWidth="1"/>
    <col min="3" max="3" width="35.7109375" style="50" bestFit="1" customWidth="1"/>
    <col min="4" max="4" width="8" style="45" bestFit="1" customWidth="1"/>
    <col min="5" max="5" width="25.85546875" style="45" bestFit="1" customWidth="1"/>
    <col min="6" max="6" width="18.5703125" style="45" bestFit="1" customWidth="1"/>
    <col min="7" max="7" width="18" style="45" bestFit="1" customWidth="1"/>
    <col min="8" max="8" width="17.5703125" style="45" bestFit="1" customWidth="1"/>
    <col min="9" max="9" width="40.140625" style="45" bestFit="1" customWidth="1"/>
    <col min="10" max="10" width="36.28515625" style="45" bestFit="1" customWidth="1"/>
    <col min="11" max="16384" width="11.42578125" style="45"/>
  </cols>
  <sheetData>
    <row r="1" spans="1:10" ht="20.25" customHeight="1" thickBot="1" x14ac:dyDescent="0.3">
      <c r="A1" s="77" t="s">
        <v>35</v>
      </c>
      <c r="B1" s="78"/>
      <c r="C1" s="78"/>
      <c r="D1" s="78"/>
      <c r="E1" s="79"/>
      <c r="F1" s="80">
        <f>ÜBERSICHT!B3</f>
        <v>44019</v>
      </c>
      <c r="G1" s="81"/>
      <c r="H1" s="81"/>
      <c r="I1" s="81"/>
      <c r="J1" s="82"/>
    </row>
    <row r="2" spans="1:10" x14ac:dyDescent="0.25">
      <c r="A2" s="44" t="s">
        <v>24</v>
      </c>
      <c r="B2" s="44" t="s">
        <v>23</v>
      </c>
      <c r="C2" s="44" t="s">
        <v>22</v>
      </c>
      <c r="D2" s="44" t="s">
        <v>21</v>
      </c>
      <c r="E2" s="44" t="s">
        <v>20</v>
      </c>
      <c r="F2" s="44" t="s">
        <v>19</v>
      </c>
      <c r="G2" s="44" t="s">
        <v>18</v>
      </c>
      <c r="H2" s="44" t="s">
        <v>17</v>
      </c>
      <c r="I2" s="44" t="s">
        <v>16</v>
      </c>
      <c r="J2" s="44" t="s">
        <v>15</v>
      </c>
    </row>
    <row r="3" spans="1:10" x14ac:dyDescent="0.25">
      <c r="A3" s="40" t="s">
        <v>26</v>
      </c>
      <c r="B3" s="40" t="s">
        <v>36</v>
      </c>
      <c r="C3" s="49" t="s">
        <v>33</v>
      </c>
      <c r="D3" s="46" t="s">
        <v>6</v>
      </c>
      <c r="E3" s="38" t="s">
        <v>40</v>
      </c>
      <c r="F3" s="48"/>
      <c r="G3" s="48"/>
      <c r="H3" s="25">
        <v>10110</v>
      </c>
      <c r="I3" s="25">
        <v>12890.480000000005</v>
      </c>
      <c r="J3" s="25">
        <v>25275</v>
      </c>
    </row>
    <row r="4" spans="1:10" x14ac:dyDescent="0.25">
      <c r="A4" s="40" t="s">
        <v>27</v>
      </c>
      <c r="B4" s="40" t="s">
        <v>36</v>
      </c>
      <c r="C4" s="49" t="s">
        <v>33</v>
      </c>
      <c r="D4" s="46" t="s">
        <v>6</v>
      </c>
      <c r="E4" s="38" t="s">
        <v>40</v>
      </c>
      <c r="F4" s="37"/>
      <c r="G4" s="37"/>
      <c r="H4" s="25">
        <v>6670</v>
      </c>
      <c r="I4" s="25">
        <v>8504.3399999999965</v>
      </c>
      <c r="J4" s="25">
        <v>16675</v>
      </c>
    </row>
    <row r="5" spans="1:10" x14ac:dyDescent="0.25">
      <c r="A5" s="40" t="s">
        <v>28</v>
      </c>
      <c r="B5" s="40" t="s">
        <v>36</v>
      </c>
      <c r="C5" s="49" t="s">
        <v>33</v>
      </c>
      <c r="D5" s="46" t="s">
        <v>6</v>
      </c>
      <c r="E5" s="38" t="s">
        <v>40</v>
      </c>
      <c r="F5" s="37"/>
      <c r="G5" s="37"/>
      <c r="H5" s="25">
        <v>13812</v>
      </c>
      <c r="I5" s="25">
        <v>17610.800000000007</v>
      </c>
      <c r="J5" s="25">
        <v>34530</v>
      </c>
    </row>
    <row r="6" spans="1:10" x14ac:dyDescent="0.25">
      <c r="A6" s="2" t="s">
        <v>149</v>
      </c>
      <c r="B6" s="40" t="s">
        <v>36</v>
      </c>
      <c r="C6" s="49" t="s">
        <v>33</v>
      </c>
      <c r="D6" s="46" t="s">
        <v>6</v>
      </c>
      <c r="E6" s="38" t="s">
        <v>40</v>
      </c>
      <c r="F6" s="37"/>
      <c r="G6" s="37"/>
      <c r="H6" s="25">
        <v>89335</v>
      </c>
      <c r="I6" s="25">
        <v>113902.20999999999</v>
      </c>
      <c r="J6" s="25">
        <v>105100</v>
      </c>
    </row>
    <row r="7" spans="1:10" x14ac:dyDescent="0.25">
      <c r="A7" s="2" t="s">
        <v>29</v>
      </c>
      <c r="B7" s="40" t="s">
        <v>36</v>
      </c>
      <c r="C7" s="49" t="s">
        <v>33</v>
      </c>
      <c r="D7" s="46" t="s">
        <v>6</v>
      </c>
      <c r="E7" s="38" t="s">
        <v>40</v>
      </c>
      <c r="F7" s="37"/>
      <c r="G7" s="37"/>
      <c r="H7" s="25">
        <v>5684.8</v>
      </c>
      <c r="I7" s="25">
        <v>7248.2399999999989</v>
      </c>
      <c r="J7" s="25">
        <v>6688</v>
      </c>
    </row>
    <row r="8" spans="1:10" x14ac:dyDescent="0.25">
      <c r="A8" s="2" t="s">
        <v>30</v>
      </c>
      <c r="B8" s="40" t="s">
        <v>36</v>
      </c>
      <c r="C8" s="49" t="s">
        <v>33</v>
      </c>
      <c r="D8" s="46" t="s">
        <v>6</v>
      </c>
      <c r="E8" s="38" t="s">
        <v>40</v>
      </c>
      <c r="F8" s="37"/>
      <c r="G8" s="37"/>
      <c r="H8" s="25">
        <v>12790</v>
      </c>
      <c r="I8" s="25">
        <v>16307.54</v>
      </c>
      <c r="J8" s="25">
        <v>31975</v>
      </c>
    </row>
    <row r="9" spans="1:10" x14ac:dyDescent="0.25">
      <c r="A9" s="2" t="s">
        <v>31</v>
      </c>
      <c r="B9" s="40" t="s">
        <v>36</v>
      </c>
      <c r="C9" s="49" t="s">
        <v>33</v>
      </c>
      <c r="D9" s="46" t="s">
        <v>6</v>
      </c>
      <c r="E9" s="38" t="s">
        <v>40</v>
      </c>
      <c r="F9" s="37"/>
      <c r="G9" s="37"/>
      <c r="H9" s="25">
        <v>10502</v>
      </c>
      <c r="I9" s="25">
        <v>13390.199999999999</v>
      </c>
      <c r="J9" s="25">
        <v>26255</v>
      </c>
    </row>
    <row r="10" spans="1:10" x14ac:dyDescent="0.25">
      <c r="A10" s="2" t="s">
        <v>32</v>
      </c>
      <c r="B10" s="40" t="s">
        <v>36</v>
      </c>
      <c r="C10" s="49" t="s">
        <v>33</v>
      </c>
      <c r="D10" s="46" t="s">
        <v>6</v>
      </c>
      <c r="E10" s="38" t="s">
        <v>40</v>
      </c>
      <c r="F10" s="37"/>
      <c r="G10" s="37"/>
      <c r="H10" s="25">
        <v>5156</v>
      </c>
      <c r="I10" s="25">
        <v>6574.2200000000039</v>
      </c>
      <c r="J10" s="25">
        <v>12890</v>
      </c>
    </row>
    <row r="11" spans="1:10" x14ac:dyDescent="0.25">
      <c r="A11" s="2" t="s">
        <v>39</v>
      </c>
      <c r="B11" s="40" t="s">
        <v>36</v>
      </c>
      <c r="C11" s="49" t="s">
        <v>33</v>
      </c>
      <c r="D11" s="46" t="s">
        <v>6</v>
      </c>
      <c r="E11" s="38" t="s">
        <v>41</v>
      </c>
      <c r="F11" s="37"/>
      <c r="G11" s="37"/>
      <c r="H11" s="25">
        <v>6499.9600000000091</v>
      </c>
      <c r="I11" s="25">
        <v>8287.1100000000079</v>
      </c>
      <c r="J11" s="25">
        <v>13000.600000000009</v>
      </c>
    </row>
    <row r="12" spans="1:10" x14ac:dyDescent="0.25">
      <c r="A12" s="40" t="s">
        <v>47</v>
      </c>
      <c r="B12" s="40" t="s">
        <v>83</v>
      </c>
      <c r="C12" s="49" t="s">
        <v>84</v>
      </c>
      <c r="D12" s="49" t="s">
        <v>3</v>
      </c>
      <c r="E12" s="55">
        <v>43953</v>
      </c>
      <c r="F12" s="40"/>
      <c r="G12" s="40"/>
      <c r="H12" s="25">
        <v>3827.04</v>
      </c>
      <c r="I12" s="25">
        <v>4879.4799999999996</v>
      </c>
      <c r="J12" s="25">
        <v>7035</v>
      </c>
    </row>
    <row r="13" spans="1:10" x14ac:dyDescent="0.25">
      <c r="A13" s="40" t="s">
        <v>49</v>
      </c>
      <c r="B13" s="40" t="s">
        <v>83</v>
      </c>
      <c r="C13" s="49" t="s">
        <v>85</v>
      </c>
      <c r="D13" s="49" t="s">
        <v>3</v>
      </c>
      <c r="E13" s="55">
        <v>43955</v>
      </c>
      <c r="F13" s="40"/>
      <c r="G13" s="40"/>
      <c r="H13" s="25">
        <v>2558.5</v>
      </c>
      <c r="I13" s="25">
        <v>3262.09</v>
      </c>
      <c r="J13" s="25">
        <v>4300</v>
      </c>
    </row>
    <row r="14" spans="1:10" x14ac:dyDescent="0.25">
      <c r="A14" s="40" t="s">
        <v>51</v>
      </c>
      <c r="B14" s="40" t="s">
        <v>83</v>
      </c>
      <c r="C14" s="49" t="s">
        <v>85</v>
      </c>
      <c r="D14" s="49" t="s">
        <v>3</v>
      </c>
      <c r="E14" s="55">
        <v>43955</v>
      </c>
      <c r="F14" s="40"/>
      <c r="G14" s="40"/>
      <c r="H14" s="25">
        <v>4225.9399999999996</v>
      </c>
      <c r="I14" s="25">
        <v>5388.07</v>
      </c>
      <c r="J14" s="25">
        <v>5990</v>
      </c>
    </row>
    <row r="15" spans="1:10" x14ac:dyDescent="0.25">
      <c r="A15" s="40" t="s">
        <v>52</v>
      </c>
      <c r="B15" s="40" t="s">
        <v>83</v>
      </c>
      <c r="C15" s="49" t="s">
        <v>85</v>
      </c>
      <c r="D15" s="49" t="s">
        <v>3</v>
      </c>
      <c r="E15" s="55">
        <v>43957</v>
      </c>
      <c r="F15" s="40"/>
      <c r="G15" s="40"/>
      <c r="H15" s="25">
        <v>3702.6</v>
      </c>
      <c r="I15" s="25">
        <v>4720.8100000000004</v>
      </c>
      <c r="J15" s="25">
        <v>5445</v>
      </c>
    </row>
    <row r="16" spans="1:10" x14ac:dyDescent="0.25">
      <c r="A16" s="40" t="s">
        <v>53</v>
      </c>
      <c r="B16" s="40" t="s">
        <v>83</v>
      </c>
      <c r="C16" s="49" t="s">
        <v>86</v>
      </c>
      <c r="D16" s="49" t="s">
        <v>3</v>
      </c>
      <c r="E16" s="55">
        <v>43959</v>
      </c>
      <c r="F16" s="40"/>
      <c r="G16" s="40"/>
      <c r="H16" s="25">
        <v>11554.9</v>
      </c>
      <c r="I16" s="25">
        <v>14732.51</v>
      </c>
      <c r="J16" s="25">
        <v>27188</v>
      </c>
    </row>
    <row r="17" spans="1:10" x14ac:dyDescent="0.25">
      <c r="A17" s="40" t="s">
        <v>54</v>
      </c>
      <c r="B17" s="40" t="s">
        <v>83</v>
      </c>
      <c r="C17" s="49" t="s">
        <v>85</v>
      </c>
      <c r="D17" s="49" t="s">
        <v>3</v>
      </c>
      <c r="E17" s="55">
        <v>43959</v>
      </c>
      <c r="F17" s="40"/>
      <c r="G17" s="40"/>
      <c r="H17" s="25">
        <v>1861.5</v>
      </c>
      <c r="I17" s="25">
        <v>2373.42</v>
      </c>
      <c r="J17" s="25">
        <v>4380</v>
      </c>
    </row>
    <row r="18" spans="1:10" x14ac:dyDescent="0.25">
      <c r="A18" s="40" t="s">
        <v>55</v>
      </c>
      <c r="B18" s="40" t="s">
        <v>83</v>
      </c>
      <c r="C18" s="49" t="s">
        <v>86</v>
      </c>
      <c r="D18" s="49" t="s">
        <v>3</v>
      </c>
      <c r="E18" s="55">
        <v>43962</v>
      </c>
      <c r="F18" s="40"/>
      <c r="G18" s="40"/>
      <c r="H18" s="25">
        <v>7118.75</v>
      </c>
      <c r="I18" s="25">
        <v>9076.4</v>
      </c>
      <c r="J18" s="25">
        <v>12500</v>
      </c>
    </row>
    <row r="19" spans="1:10" x14ac:dyDescent="0.25">
      <c r="A19" s="40" t="s">
        <v>56</v>
      </c>
      <c r="B19" s="40" t="s">
        <v>83</v>
      </c>
      <c r="C19" s="49" t="s">
        <v>84</v>
      </c>
      <c r="D19" s="49" t="s">
        <v>3</v>
      </c>
      <c r="E19" s="55">
        <v>43963</v>
      </c>
      <c r="F19" s="40"/>
      <c r="G19" s="40"/>
      <c r="H19" s="25">
        <v>18311.04</v>
      </c>
      <c r="I19" s="25">
        <v>23346.58</v>
      </c>
      <c r="J19" s="25">
        <v>25344</v>
      </c>
    </row>
    <row r="20" spans="1:10" x14ac:dyDescent="0.25">
      <c r="A20" s="2" t="s">
        <v>58</v>
      </c>
      <c r="B20" s="1" t="s">
        <v>83</v>
      </c>
      <c r="C20" s="39" t="s">
        <v>86</v>
      </c>
      <c r="D20" s="39" t="s">
        <v>3</v>
      </c>
      <c r="E20" s="56">
        <v>43964</v>
      </c>
      <c r="F20" s="1"/>
      <c r="G20" s="1"/>
      <c r="H20" s="57">
        <v>711.98975000000007</v>
      </c>
      <c r="I20" s="57">
        <v>907.78664000000015</v>
      </c>
      <c r="J20" s="57">
        <v>1675.27</v>
      </c>
    </row>
    <row r="21" spans="1:10" x14ac:dyDescent="0.25">
      <c r="A21" s="2" t="s">
        <v>59</v>
      </c>
      <c r="B21" s="1" t="s">
        <v>83</v>
      </c>
      <c r="C21" s="39" t="s">
        <v>86</v>
      </c>
      <c r="D21" s="39" t="s">
        <v>3</v>
      </c>
      <c r="E21" s="56">
        <v>43964</v>
      </c>
      <c r="F21" s="1"/>
      <c r="G21" s="1"/>
      <c r="H21" s="57">
        <v>1307.8609999999999</v>
      </c>
      <c r="I21" s="57">
        <v>1667.52224</v>
      </c>
      <c r="J21" s="57">
        <v>3077.3199999999997</v>
      </c>
    </row>
    <row r="22" spans="1:10" x14ac:dyDescent="0.25">
      <c r="A22" s="2" t="s">
        <v>60</v>
      </c>
      <c r="B22" s="1" t="s">
        <v>83</v>
      </c>
      <c r="C22" s="39" t="s">
        <v>86</v>
      </c>
      <c r="D22" s="39" t="s">
        <v>3</v>
      </c>
      <c r="E22" s="56">
        <v>43964</v>
      </c>
      <c r="F22" s="1"/>
      <c r="G22" s="1"/>
      <c r="H22" s="57">
        <v>3097.0026250000001</v>
      </c>
      <c r="I22" s="57">
        <v>3948.6770799999999</v>
      </c>
      <c r="J22" s="57">
        <v>7287.0649999999996</v>
      </c>
    </row>
    <row r="23" spans="1:10" x14ac:dyDescent="0.25">
      <c r="A23" s="2" t="s">
        <v>61</v>
      </c>
      <c r="B23" s="1" t="s">
        <v>83</v>
      </c>
      <c r="C23" s="39" t="s">
        <v>86</v>
      </c>
      <c r="D23" s="39" t="s">
        <v>3</v>
      </c>
      <c r="E23" s="56">
        <v>43964</v>
      </c>
      <c r="F23" s="1"/>
      <c r="G23" s="1"/>
      <c r="H23" s="57">
        <v>2264.3107500000001</v>
      </c>
      <c r="I23" s="57">
        <v>2886.9952800000001</v>
      </c>
      <c r="J23" s="57">
        <v>5327.79</v>
      </c>
    </row>
    <row r="24" spans="1:10" x14ac:dyDescent="0.25">
      <c r="A24" s="2" t="s">
        <v>62</v>
      </c>
      <c r="B24" s="1" t="s">
        <v>83</v>
      </c>
      <c r="C24" s="39" t="s">
        <v>86</v>
      </c>
      <c r="D24" s="39" t="s">
        <v>3</v>
      </c>
      <c r="E24" s="56">
        <v>43964</v>
      </c>
      <c r="F24" s="1"/>
      <c r="G24" s="1"/>
      <c r="H24" s="57">
        <v>1067.9846250000001</v>
      </c>
      <c r="I24" s="57">
        <v>1361.6799600000002</v>
      </c>
      <c r="J24" s="57">
        <v>2512.9050000000002</v>
      </c>
    </row>
    <row r="25" spans="1:10" x14ac:dyDescent="0.25">
      <c r="A25" s="2" t="s">
        <v>63</v>
      </c>
      <c r="B25" s="1" t="s">
        <v>83</v>
      </c>
      <c r="C25" s="39" t="s">
        <v>86</v>
      </c>
      <c r="D25" s="39" t="s">
        <v>3</v>
      </c>
      <c r="E25" s="56">
        <v>43964</v>
      </c>
      <c r="F25" s="1"/>
      <c r="G25" s="1"/>
      <c r="H25" s="57">
        <v>2427.7933750000002</v>
      </c>
      <c r="I25" s="57">
        <v>3095.4355600000004</v>
      </c>
      <c r="J25" s="57">
        <v>5712.4550000000008</v>
      </c>
    </row>
    <row r="26" spans="1:10" x14ac:dyDescent="0.25">
      <c r="A26" s="2" t="s">
        <v>64</v>
      </c>
      <c r="B26" s="1" t="s">
        <v>83</v>
      </c>
      <c r="C26" s="39" t="s">
        <v>86</v>
      </c>
      <c r="D26" s="39" t="s">
        <v>3</v>
      </c>
      <c r="E26" s="56">
        <v>43964</v>
      </c>
      <c r="F26" s="1"/>
      <c r="G26" s="1"/>
      <c r="H26" s="57">
        <v>1553.8488749999999</v>
      </c>
      <c r="I26" s="57">
        <v>1981.1566800000001</v>
      </c>
      <c r="J26" s="57">
        <v>3656.1149999999998</v>
      </c>
    </row>
    <row r="27" spans="1:10" x14ac:dyDescent="0.25">
      <c r="A27" s="2" t="s">
        <v>65</v>
      </c>
      <c r="B27" s="1" t="s">
        <v>83</v>
      </c>
      <c r="C27" s="39" t="s">
        <v>86</v>
      </c>
      <c r="D27" s="39" t="s">
        <v>3</v>
      </c>
      <c r="E27" s="56">
        <v>43964</v>
      </c>
      <c r="F27" s="1"/>
      <c r="G27" s="1"/>
      <c r="H27" s="57">
        <v>618.78937500000006</v>
      </c>
      <c r="I27" s="57">
        <v>788.95620000000008</v>
      </c>
      <c r="J27" s="57">
        <v>1455.9750000000001</v>
      </c>
    </row>
    <row r="28" spans="1:10" x14ac:dyDescent="0.25">
      <c r="A28" s="2" t="s">
        <v>66</v>
      </c>
      <c r="B28" s="1" t="s">
        <v>83</v>
      </c>
      <c r="C28" s="39" t="s">
        <v>86</v>
      </c>
      <c r="D28" s="39" t="s">
        <v>3</v>
      </c>
      <c r="E28" s="56">
        <v>43964</v>
      </c>
      <c r="F28" s="1"/>
      <c r="G28" s="1"/>
      <c r="H28" s="57">
        <v>2229.169625</v>
      </c>
      <c r="I28" s="57">
        <v>2842.1903600000001</v>
      </c>
      <c r="J28" s="57">
        <v>5245.1050000000005</v>
      </c>
    </row>
    <row r="29" spans="1:10" x14ac:dyDescent="0.25">
      <c r="A29" s="40" t="s">
        <v>67</v>
      </c>
      <c r="B29" s="40" t="s">
        <v>83</v>
      </c>
      <c r="C29" s="49" t="s">
        <v>85</v>
      </c>
      <c r="D29" s="49" t="s">
        <v>3</v>
      </c>
      <c r="E29" s="55">
        <v>43964</v>
      </c>
      <c r="F29" s="40"/>
      <c r="G29" s="40"/>
      <c r="H29" s="25">
        <v>4400</v>
      </c>
      <c r="I29" s="25">
        <v>5610</v>
      </c>
      <c r="J29" s="25">
        <v>5930</v>
      </c>
    </row>
    <row r="30" spans="1:10" x14ac:dyDescent="0.25">
      <c r="A30" s="40" t="s">
        <v>68</v>
      </c>
      <c r="B30" s="40" t="s">
        <v>83</v>
      </c>
      <c r="C30" s="49" t="s">
        <v>87</v>
      </c>
      <c r="D30" s="49" t="s">
        <v>3</v>
      </c>
      <c r="E30" s="55">
        <v>43964</v>
      </c>
      <c r="F30" s="40"/>
      <c r="G30" s="40"/>
      <c r="H30" s="25">
        <v>10060.6</v>
      </c>
      <c r="I30" s="25">
        <v>12827.27</v>
      </c>
      <c r="J30" s="25">
        <v>29590</v>
      </c>
    </row>
    <row r="31" spans="1:10" x14ac:dyDescent="0.25">
      <c r="A31" s="40" t="s">
        <v>69</v>
      </c>
      <c r="B31" s="40" t="s">
        <v>83</v>
      </c>
      <c r="C31" s="49" t="s">
        <v>88</v>
      </c>
      <c r="D31" s="49" t="s">
        <v>3</v>
      </c>
      <c r="E31" s="55">
        <v>43966</v>
      </c>
      <c r="F31" s="40"/>
      <c r="G31" s="40"/>
      <c r="H31" s="25">
        <v>1350</v>
      </c>
      <c r="I31" s="25">
        <v>1721.26</v>
      </c>
      <c r="J31" s="25">
        <v>1350</v>
      </c>
    </row>
    <row r="32" spans="1:10" x14ac:dyDescent="0.25">
      <c r="A32" s="40" t="s">
        <v>71</v>
      </c>
      <c r="B32" s="40" t="s">
        <v>83</v>
      </c>
      <c r="C32" s="49" t="s">
        <v>86</v>
      </c>
      <c r="D32" s="49" t="s">
        <v>3</v>
      </c>
      <c r="E32" s="55">
        <v>43967</v>
      </c>
      <c r="F32" s="40"/>
      <c r="G32" s="40"/>
      <c r="H32" s="25">
        <v>9905.39</v>
      </c>
      <c r="I32" s="25">
        <v>12629.38</v>
      </c>
      <c r="J32" s="25">
        <v>13722.8</v>
      </c>
    </row>
    <row r="33" spans="1:10" x14ac:dyDescent="0.25">
      <c r="A33" s="40" t="s">
        <v>72</v>
      </c>
      <c r="B33" s="40" t="s">
        <v>83</v>
      </c>
      <c r="C33" s="49" t="s">
        <v>89</v>
      </c>
      <c r="D33" s="49" t="s">
        <v>3</v>
      </c>
      <c r="E33" s="55">
        <v>43971</v>
      </c>
      <c r="F33" s="40"/>
      <c r="G33" s="40"/>
      <c r="H33" s="25">
        <v>2516</v>
      </c>
      <c r="I33" s="25">
        <v>3207.9</v>
      </c>
      <c r="J33" s="25">
        <v>3700</v>
      </c>
    </row>
    <row r="34" spans="1:10" x14ac:dyDescent="0.25">
      <c r="A34" s="40" t="s">
        <v>73</v>
      </c>
      <c r="B34" s="40" t="s">
        <v>83</v>
      </c>
      <c r="C34" s="49" t="s">
        <v>90</v>
      </c>
      <c r="D34" s="49" t="s">
        <v>3</v>
      </c>
      <c r="E34" s="55">
        <v>43973</v>
      </c>
      <c r="F34" s="40"/>
      <c r="G34" s="40"/>
      <c r="H34" s="25">
        <v>2640</v>
      </c>
      <c r="I34" s="25">
        <v>3366</v>
      </c>
      <c r="J34" s="25">
        <v>2640</v>
      </c>
    </row>
    <row r="35" spans="1:10" x14ac:dyDescent="0.25">
      <c r="A35" s="40" t="s">
        <v>74</v>
      </c>
      <c r="B35" s="40" t="s">
        <v>83</v>
      </c>
      <c r="C35" s="49" t="s">
        <v>86</v>
      </c>
      <c r="D35" s="49" t="s">
        <v>3</v>
      </c>
      <c r="E35" s="55">
        <v>43974</v>
      </c>
      <c r="F35" s="40"/>
      <c r="G35" s="40"/>
      <c r="H35" s="25">
        <v>9363.6</v>
      </c>
      <c r="I35" s="25">
        <v>11938.6</v>
      </c>
      <c r="J35" s="25">
        <v>12960</v>
      </c>
    </row>
    <row r="36" spans="1:10" x14ac:dyDescent="0.25">
      <c r="A36" s="40" t="s">
        <v>75</v>
      </c>
      <c r="B36" s="40" t="s">
        <v>83</v>
      </c>
      <c r="C36" s="49" t="s">
        <v>85</v>
      </c>
      <c r="D36" s="49" t="s">
        <v>3</v>
      </c>
      <c r="E36" s="55">
        <v>43979</v>
      </c>
      <c r="F36" s="40"/>
      <c r="G36" s="40"/>
      <c r="H36" s="25">
        <v>7157</v>
      </c>
      <c r="I36" s="25">
        <v>9125.17</v>
      </c>
      <c r="J36" s="25">
        <v>16840</v>
      </c>
    </row>
    <row r="37" spans="1:10" x14ac:dyDescent="0.25">
      <c r="A37" s="40" t="s">
        <v>76</v>
      </c>
      <c r="B37" s="40" t="s">
        <v>83</v>
      </c>
      <c r="C37" s="49" t="s">
        <v>87</v>
      </c>
      <c r="D37" s="49" t="s">
        <v>3</v>
      </c>
      <c r="E37" s="55">
        <v>43981</v>
      </c>
      <c r="F37" s="40"/>
      <c r="G37" s="40"/>
      <c r="H37" s="25">
        <v>9702.56</v>
      </c>
      <c r="I37" s="25">
        <v>12370.76</v>
      </c>
      <c r="J37" s="25">
        <v>17835.599999999999</v>
      </c>
    </row>
    <row r="38" spans="1:10" x14ac:dyDescent="0.25">
      <c r="A38" s="40" t="s">
        <v>77</v>
      </c>
      <c r="B38" s="40" t="s">
        <v>83</v>
      </c>
      <c r="C38" s="49" t="s">
        <v>90</v>
      </c>
      <c r="D38" s="49" t="s">
        <v>3</v>
      </c>
      <c r="E38" s="55">
        <v>43983</v>
      </c>
      <c r="F38" s="40"/>
      <c r="G38" s="40"/>
      <c r="H38" s="25">
        <v>3315</v>
      </c>
      <c r="I38" s="25">
        <v>4226.63</v>
      </c>
      <c r="J38" s="25">
        <v>7800</v>
      </c>
    </row>
    <row r="39" spans="1:10" x14ac:dyDescent="0.25">
      <c r="A39" s="40" t="s">
        <v>78</v>
      </c>
      <c r="B39" s="40" t="s">
        <v>83</v>
      </c>
      <c r="C39" s="49" t="s">
        <v>90</v>
      </c>
      <c r="D39" s="49" t="s">
        <v>3</v>
      </c>
      <c r="E39" s="55">
        <v>43983</v>
      </c>
      <c r="F39" s="40"/>
      <c r="G39" s="40"/>
      <c r="H39" s="25">
        <v>5032</v>
      </c>
      <c r="I39" s="25">
        <v>6415.8</v>
      </c>
      <c r="J39" s="25">
        <v>7400</v>
      </c>
    </row>
    <row r="40" spans="1:10" x14ac:dyDescent="0.25">
      <c r="A40" s="40" t="s">
        <v>49</v>
      </c>
      <c r="B40" s="40" t="s">
        <v>83</v>
      </c>
      <c r="C40" s="49" t="s">
        <v>85</v>
      </c>
      <c r="D40" s="49" t="s">
        <v>3</v>
      </c>
      <c r="E40" s="55">
        <v>43984</v>
      </c>
      <c r="F40" s="40"/>
      <c r="G40" s="40"/>
      <c r="H40" s="25">
        <v>2558.5</v>
      </c>
      <c r="I40" s="25">
        <v>3262.09</v>
      </c>
      <c r="J40" s="25">
        <v>4300</v>
      </c>
    </row>
    <row r="41" spans="1:10" x14ac:dyDescent="0.25">
      <c r="A41" s="40" t="s">
        <v>79</v>
      </c>
      <c r="B41" s="40" t="s">
        <v>83</v>
      </c>
      <c r="C41" s="49" t="s">
        <v>91</v>
      </c>
      <c r="D41" s="49" t="s">
        <v>3</v>
      </c>
      <c r="E41" s="55">
        <v>43985</v>
      </c>
      <c r="F41" s="40"/>
      <c r="G41" s="40"/>
      <c r="H41" s="25">
        <v>7740.15</v>
      </c>
      <c r="I41" s="25">
        <v>9868.69</v>
      </c>
      <c r="J41" s="25">
        <v>14009.32</v>
      </c>
    </row>
    <row r="42" spans="1:10" x14ac:dyDescent="0.25">
      <c r="A42" s="40" t="s">
        <v>52</v>
      </c>
      <c r="B42" s="40" t="s">
        <v>83</v>
      </c>
      <c r="C42" s="49" t="s">
        <v>85</v>
      </c>
      <c r="D42" s="49" t="s">
        <v>3</v>
      </c>
      <c r="E42" s="55">
        <v>43987</v>
      </c>
      <c r="F42" s="40"/>
      <c r="G42" s="40"/>
      <c r="H42" s="25">
        <v>3702.6</v>
      </c>
      <c r="I42" s="25">
        <v>4720.8100000000004</v>
      </c>
      <c r="J42" s="25">
        <v>5445</v>
      </c>
    </row>
    <row r="43" spans="1:10" x14ac:dyDescent="0.25">
      <c r="A43" s="40" t="s">
        <v>54</v>
      </c>
      <c r="B43" s="40" t="s">
        <v>83</v>
      </c>
      <c r="C43" s="49" t="s">
        <v>90</v>
      </c>
      <c r="D43" s="49" t="s">
        <v>3</v>
      </c>
      <c r="E43" s="55">
        <v>43987</v>
      </c>
      <c r="F43" s="40"/>
      <c r="G43" s="40"/>
      <c r="H43" s="25">
        <v>3221.5</v>
      </c>
      <c r="I43" s="25">
        <v>4107.42</v>
      </c>
      <c r="J43" s="25">
        <v>7580</v>
      </c>
    </row>
    <row r="44" spans="1:10" x14ac:dyDescent="0.25">
      <c r="A44" s="40" t="s">
        <v>51</v>
      </c>
      <c r="B44" s="40" t="s">
        <v>83</v>
      </c>
      <c r="C44" s="49" t="s">
        <v>85</v>
      </c>
      <c r="D44" s="49" t="s">
        <v>3</v>
      </c>
      <c r="E44" s="55">
        <v>43990</v>
      </c>
      <c r="F44" s="40"/>
      <c r="G44" s="40"/>
      <c r="H44" s="25">
        <v>4225.9399999999996</v>
      </c>
      <c r="I44" s="25">
        <v>5388.07</v>
      </c>
      <c r="J44" s="25">
        <v>5990</v>
      </c>
    </row>
    <row r="45" spans="1:10" x14ac:dyDescent="0.25">
      <c r="A45" s="40" t="s">
        <v>56</v>
      </c>
      <c r="B45" s="40" t="s">
        <v>83</v>
      </c>
      <c r="C45" s="49" t="s">
        <v>86</v>
      </c>
      <c r="D45" s="49" t="s">
        <v>3</v>
      </c>
      <c r="E45" s="55">
        <v>43991</v>
      </c>
      <c r="F45" s="40"/>
      <c r="G45" s="40"/>
      <c r="H45" s="25">
        <v>9928.59</v>
      </c>
      <c r="I45" s="25">
        <v>12658.96</v>
      </c>
      <c r="J45" s="25">
        <v>13742</v>
      </c>
    </row>
    <row r="46" spans="1:10" x14ac:dyDescent="0.25">
      <c r="A46" s="40" t="s">
        <v>80</v>
      </c>
      <c r="B46" s="40" t="s">
        <v>83</v>
      </c>
      <c r="C46" s="49" t="s">
        <v>90</v>
      </c>
      <c r="D46" s="49" t="s">
        <v>3</v>
      </c>
      <c r="E46" s="55">
        <v>43992</v>
      </c>
      <c r="F46" s="40"/>
      <c r="G46" s="40"/>
      <c r="H46" s="25">
        <v>3748.5</v>
      </c>
      <c r="I46" s="25">
        <v>4779.3500000000004</v>
      </c>
      <c r="J46" s="25">
        <v>4900</v>
      </c>
    </row>
    <row r="47" spans="1:10" x14ac:dyDescent="0.25">
      <c r="A47" s="40" t="s">
        <v>67</v>
      </c>
      <c r="B47" s="40" t="s">
        <v>83</v>
      </c>
      <c r="C47" s="49" t="s">
        <v>90</v>
      </c>
      <c r="D47" s="49" t="s">
        <v>3</v>
      </c>
      <c r="E47" s="55">
        <v>43997</v>
      </c>
      <c r="F47" s="40"/>
      <c r="G47" s="40"/>
      <c r="H47" s="25">
        <v>0</v>
      </c>
      <c r="I47" s="25">
        <v>0</v>
      </c>
      <c r="J47" s="25">
        <v>0</v>
      </c>
    </row>
    <row r="48" spans="1:10" x14ac:dyDescent="0.25">
      <c r="A48" s="40" t="s">
        <v>67</v>
      </c>
      <c r="B48" s="40" t="s">
        <v>83</v>
      </c>
      <c r="C48" s="49" t="s">
        <v>85</v>
      </c>
      <c r="D48" s="49" t="s">
        <v>3</v>
      </c>
      <c r="E48" s="55">
        <v>43997</v>
      </c>
      <c r="F48" s="40"/>
      <c r="G48" s="40"/>
      <c r="H48" s="25">
        <v>4400</v>
      </c>
      <c r="I48" s="25">
        <v>5610</v>
      </c>
      <c r="J48" s="25">
        <v>5930</v>
      </c>
    </row>
    <row r="49" spans="1:10" x14ac:dyDescent="0.25">
      <c r="A49" s="40" t="s">
        <v>74</v>
      </c>
      <c r="B49" s="40" t="s">
        <v>83</v>
      </c>
      <c r="C49" s="49" t="s">
        <v>86</v>
      </c>
      <c r="D49" s="49" t="s">
        <v>3</v>
      </c>
      <c r="E49" s="55">
        <v>44002</v>
      </c>
      <c r="F49" s="40"/>
      <c r="G49" s="40"/>
      <c r="H49" s="25">
        <v>9363.6</v>
      </c>
      <c r="I49" s="25">
        <v>11938.6</v>
      </c>
      <c r="J49" s="25">
        <v>12960</v>
      </c>
    </row>
    <row r="50" spans="1:10" x14ac:dyDescent="0.25">
      <c r="A50" s="40" t="s">
        <v>81</v>
      </c>
      <c r="B50" s="40" t="s">
        <v>83</v>
      </c>
      <c r="C50" s="49" t="s">
        <v>90</v>
      </c>
      <c r="D50" s="49" t="s">
        <v>3</v>
      </c>
      <c r="E50" s="55">
        <v>44002</v>
      </c>
      <c r="F50" s="40"/>
      <c r="G50" s="40"/>
      <c r="H50" s="25">
        <v>3357.5</v>
      </c>
      <c r="I50" s="25">
        <v>4280.82</v>
      </c>
      <c r="J50" s="25">
        <v>7900</v>
      </c>
    </row>
    <row r="51" spans="1:10" x14ac:dyDescent="0.25">
      <c r="A51" s="40" t="s">
        <v>92</v>
      </c>
      <c r="B51" s="40" t="s">
        <v>83</v>
      </c>
      <c r="C51" s="49" t="s">
        <v>93</v>
      </c>
      <c r="D51" s="49" t="s">
        <v>3</v>
      </c>
      <c r="E51" s="55">
        <v>44007</v>
      </c>
      <c r="F51" s="40"/>
      <c r="G51" s="40"/>
      <c r="H51" s="25">
        <v>4590</v>
      </c>
      <c r="I51" s="25">
        <v>5852.26</v>
      </c>
      <c r="J51" s="25">
        <v>10440</v>
      </c>
    </row>
    <row r="52" spans="1:10" x14ac:dyDescent="0.25">
      <c r="A52" s="40" t="s">
        <v>94</v>
      </c>
      <c r="B52" s="40" t="s">
        <v>83</v>
      </c>
      <c r="C52" s="40" t="s">
        <v>95</v>
      </c>
      <c r="D52" s="49" t="s">
        <v>4</v>
      </c>
      <c r="E52" s="38" t="s">
        <v>140</v>
      </c>
      <c r="F52" s="38"/>
      <c r="G52" s="40"/>
      <c r="H52" s="25">
        <v>31414.3</v>
      </c>
      <c r="I52" s="25">
        <v>40053.24</v>
      </c>
      <c r="J52" s="25">
        <v>43480</v>
      </c>
    </row>
    <row r="53" spans="1:10" x14ac:dyDescent="0.25">
      <c r="A53" s="40" t="s">
        <v>94</v>
      </c>
      <c r="B53" s="40" t="s">
        <v>83</v>
      </c>
      <c r="C53" s="40" t="s">
        <v>95</v>
      </c>
      <c r="D53" s="49" t="s">
        <v>4</v>
      </c>
      <c r="E53" s="38" t="s">
        <v>141</v>
      </c>
      <c r="F53" s="38"/>
      <c r="G53" s="40"/>
      <c r="H53" s="25">
        <v>0</v>
      </c>
      <c r="I53" s="25">
        <v>0</v>
      </c>
      <c r="J53" s="25">
        <v>0</v>
      </c>
    </row>
    <row r="54" spans="1:10" x14ac:dyDescent="0.25">
      <c r="A54" s="40" t="s">
        <v>94</v>
      </c>
      <c r="B54" s="40" t="s">
        <v>83</v>
      </c>
      <c r="C54" s="40" t="s">
        <v>95</v>
      </c>
      <c r="D54" s="49" t="s">
        <v>4</v>
      </c>
      <c r="E54" s="38" t="s">
        <v>142</v>
      </c>
      <c r="F54" s="38"/>
      <c r="G54" s="40"/>
      <c r="H54" s="25">
        <v>0</v>
      </c>
      <c r="I54" s="25">
        <v>0</v>
      </c>
      <c r="J54" s="25">
        <v>0</v>
      </c>
    </row>
    <row r="55" spans="1:10" x14ac:dyDescent="0.25">
      <c r="A55" s="40" t="s">
        <v>96</v>
      </c>
      <c r="B55" s="40" t="s">
        <v>83</v>
      </c>
      <c r="C55" s="40" t="s">
        <v>97</v>
      </c>
      <c r="D55" s="49" t="s">
        <v>4</v>
      </c>
      <c r="E55" s="38" t="s">
        <v>143</v>
      </c>
      <c r="F55" s="38"/>
      <c r="G55" s="40"/>
      <c r="H55" s="25">
        <v>40039.86</v>
      </c>
      <c r="I55" s="25">
        <v>51050.83</v>
      </c>
      <c r="J55" s="25">
        <v>61216</v>
      </c>
    </row>
    <row r="56" spans="1:10" x14ac:dyDescent="0.25">
      <c r="A56" s="40" t="s">
        <v>96</v>
      </c>
      <c r="B56" s="40" t="s">
        <v>83</v>
      </c>
      <c r="C56" s="40" t="s">
        <v>98</v>
      </c>
      <c r="D56" s="49" t="s">
        <v>4</v>
      </c>
      <c r="E56" s="38" t="s">
        <v>144</v>
      </c>
      <c r="F56" s="38"/>
      <c r="G56" s="40"/>
      <c r="H56" s="25">
        <v>0</v>
      </c>
      <c r="I56" s="25">
        <v>0</v>
      </c>
      <c r="J56" s="25">
        <v>0</v>
      </c>
    </row>
    <row r="57" spans="1:10" x14ac:dyDescent="0.25">
      <c r="A57" s="40" t="s">
        <v>96</v>
      </c>
      <c r="B57" s="40" t="s">
        <v>83</v>
      </c>
      <c r="C57" s="40" t="s">
        <v>99</v>
      </c>
      <c r="D57" s="49" t="s">
        <v>4</v>
      </c>
      <c r="E57" s="38" t="s">
        <v>154</v>
      </c>
      <c r="F57" s="38"/>
      <c r="G57" s="40"/>
      <c r="H57" s="25">
        <v>2464.56</v>
      </c>
      <c r="I57" s="25">
        <v>3142.32</v>
      </c>
      <c r="J57" s="25">
        <v>3768</v>
      </c>
    </row>
    <row r="58" spans="1:10" x14ac:dyDescent="0.25">
      <c r="A58" s="59" t="s">
        <v>100</v>
      </c>
      <c r="B58" s="59" t="s">
        <v>36</v>
      </c>
      <c r="C58" s="58" t="s">
        <v>134</v>
      </c>
      <c r="D58" s="46" t="s">
        <v>145</v>
      </c>
      <c r="E58" s="38" t="s">
        <v>154</v>
      </c>
      <c r="F58" s="47"/>
      <c r="G58" s="47"/>
      <c r="H58" s="25">
        <v>22.210089000000004</v>
      </c>
      <c r="I58" s="25">
        <v>26.985258135000002</v>
      </c>
      <c r="J58" s="25">
        <v>41.60751030348446</v>
      </c>
    </row>
    <row r="59" spans="1:10" x14ac:dyDescent="0.25">
      <c r="A59" s="40" t="s">
        <v>101</v>
      </c>
      <c r="B59" s="59" t="s">
        <v>36</v>
      </c>
      <c r="C59" s="58" t="s">
        <v>134</v>
      </c>
      <c r="D59" s="46" t="s">
        <v>145</v>
      </c>
      <c r="E59" s="38" t="s">
        <v>154</v>
      </c>
      <c r="F59" s="47"/>
      <c r="G59" s="47"/>
      <c r="H59" s="25">
        <v>26.248287000000001</v>
      </c>
      <c r="I59" s="25">
        <v>31.891668705000001</v>
      </c>
      <c r="J59" s="25">
        <v>49.172512176845267</v>
      </c>
    </row>
    <row r="60" spans="1:10" x14ac:dyDescent="0.25">
      <c r="A60" s="40" t="s">
        <v>102</v>
      </c>
      <c r="B60" s="59" t="s">
        <v>36</v>
      </c>
      <c r="C60" s="58" t="s">
        <v>134</v>
      </c>
      <c r="D60" s="46" t="s">
        <v>145</v>
      </c>
      <c r="E60" s="38" t="s">
        <v>154</v>
      </c>
      <c r="F60" s="47"/>
      <c r="G60" s="47"/>
      <c r="H60" s="25">
        <v>143.35602900000001</v>
      </c>
      <c r="I60" s="25">
        <v>174.17757523499998</v>
      </c>
      <c r="J60" s="25">
        <v>268.5575665043088</v>
      </c>
    </row>
    <row r="61" spans="1:10" x14ac:dyDescent="0.25">
      <c r="A61" s="59" t="s">
        <v>103</v>
      </c>
      <c r="B61" s="59" t="s">
        <v>36</v>
      </c>
      <c r="C61" s="58" t="s">
        <v>134</v>
      </c>
      <c r="D61" s="46" t="s">
        <v>145</v>
      </c>
      <c r="E61" s="38" t="s">
        <v>154</v>
      </c>
      <c r="F61" s="47"/>
      <c r="G61" s="47"/>
      <c r="H61" s="25">
        <v>682.45546200000001</v>
      </c>
      <c r="I61" s="25">
        <v>829.18338632999996</v>
      </c>
      <c r="J61" s="25">
        <v>1278.4853165979771</v>
      </c>
    </row>
    <row r="62" spans="1:10" x14ac:dyDescent="0.25">
      <c r="A62" s="40" t="s">
        <v>104</v>
      </c>
      <c r="B62" s="59" t="s">
        <v>36</v>
      </c>
      <c r="C62" s="58" t="s">
        <v>134</v>
      </c>
      <c r="D62" s="46" t="s">
        <v>145</v>
      </c>
      <c r="E62" s="38" t="s">
        <v>154</v>
      </c>
      <c r="F62" s="47"/>
      <c r="G62" s="47"/>
      <c r="H62" s="25">
        <v>2130.1494450000005</v>
      </c>
      <c r="I62" s="25">
        <v>2588.1315756750005</v>
      </c>
      <c r="J62" s="25">
        <v>3990.538488197828</v>
      </c>
    </row>
    <row r="63" spans="1:10" x14ac:dyDescent="0.25">
      <c r="A63" s="40" t="s">
        <v>105</v>
      </c>
      <c r="B63" s="59" t="s">
        <v>36</v>
      </c>
      <c r="C63" s="58" t="s">
        <v>134</v>
      </c>
      <c r="D63" s="46" t="s">
        <v>145</v>
      </c>
      <c r="E63" s="38" t="s">
        <v>154</v>
      </c>
      <c r="F63" s="47"/>
      <c r="G63" s="47"/>
      <c r="H63" s="25">
        <v>1358.8536270000004</v>
      </c>
      <c r="I63" s="25">
        <v>1651.0071568050002</v>
      </c>
      <c r="J63" s="25">
        <v>2545.6231303859131</v>
      </c>
    </row>
    <row r="64" spans="1:10" x14ac:dyDescent="0.25">
      <c r="A64" s="59" t="s">
        <v>106</v>
      </c>
      <c r="B64" s="59" t="s">
        <v>36</v>
      </c>
      <c r="C64" s="58" t="s">
        <v>134</v>
      </c>
      <c r="D64" s="46" t="s">
        <v>145</v>
      </c>
      <c r="E64" s="38" t="s">
        <v>154</v>
      </c>
      <c r="F64" s="47"/>
      <c r="G64" s="47"/>
      <c r="H64" s="25">
        <v>684.47456099999999</v>
      </c>
      <c r="I64" s="25">
        <v>831.63659161499993</v>
      </c>
      <c r="J64" s="25">
        <v>1282.2678175346573</v>
      </c>
    </row>
    <row r="65" spans="1:10" x14ac:dyDescent="0.25">
      <c r="A65" s="40" t="s">
        <v>107</v>
      </c>
      <c r="B65" s="59" t="s">
        <v>36</v>
      </c>
      <c r="C65" s="58" t="s">
        <v>134</v>
      </c>
      <c r="D65" s="46" t="s">
        <v>145</v>
      </c>
      <c r="E65" s="38" t="s">
        <v>154</v>
      </c>
      <c r="F65" s="47"/>
      <c r="G65" s="47"/>
      <c r="H65" s="25">
        <v>797.54410500000006</v>
      </c>
      <c r="I65" s="25">
        <v>969.01608757500003</v>
      </c>
      <c r="J65" s="25">
        <v>1494.0878699887603</v>
      </c>
    </row>
    <row r="66" spans="1:10" x14ac:dyDescent="0.25">
      <c r="A66" s="40" t="s">
        <v>108</v>
      </c>
      <c r="B66" s="59" t="s">
        <v>36</v>
      </c>
      <c r="C66" s="58" t="s">
        <v>134</v>
      </c>
      <c r="D66" s="46" t="s">
        <v>145</v>
      </c>
      <c r="E66" s="38" t="s">
        <v>154</v>
      </c>
      <c r="F66" s="47"/>
      <c r="G66" s="47"/>
      <c r="H66" s="25">
        <v>674.37906600000008</v>
      </c>
      <c r="I66" s="25">
        <v>819.37056519000009</v>
      </c>
      <c r="J66" s="25">
        <v>1263.3553128512556</v>
      </c>
    </row>
    <row r="67" spans="1:10" x14ac:dyDescent="0.25">
      <c r="A67" s="59" t="s">
        <v>109</v>
      </c>
      <c r="B67" s="59" t="s">
        <v>36</v>
      </c>
      <c r="C67" s="58" t="s">
        <v>134</v>
      </c>
      <c r="D67" s="46" t="s">
        <v>145</v>
      </c>
      <c r="E67" s="38" t="s">
        <v>154</v>
      </c>
      <c r="F67" s="47"/>
      <c r="G67" s="47"/>
      <c r="H67" s="25">
        <v>1239.7267860000002</v>
      </c>
      <c r="I67" s="25">
        <v>1506.2680449899999</v>
      </c>
      <c r="J67" s="25">
        <v>2322.455575121769</v>
      </c>
    </row>
    <row r="68" spans="1:10" x14ac:dyDescent="0.25">
      <c r="A68" s="40" t="s">
        <v>110</v>
      </c>
      <c r="B68" s="59" t="s">
        <v>36</v>
      </c>
      <c r="C68" s="58" t="s">
        <v>134</v>
      </c>
      <c r="D68" s="46" t="s">
        <v>145</v>
      </c>
      <c r="E68" s="38" t="s">
        <v>154</v>
      </c>
      <c r="F68" s="47"/>
      <c r="G68" s="47"/>
      <c r="H68" s="25">
        <v>1641.5274870000003</v>
      </c>
      <c r="I68" s="25">
        <v>1994.4558967050002</v>
      </c>
      <c r="J68" s="25">
        <v>3075.1732615211699</v>
      </c>
    </row>
    <row r="69" spans="1:10" x14ac:dyDescent="0.25">
      <c r="A69" s="40" t="s">
        <v>111</v>
      </c>
      <c r="B69" s="59" t="s">
        <v>36</v>
      </c>
      <c r="C69" s="58" t="s">
        <v>134</v>
      </c>
      <c r="D69" s="46" t="s">
        <v>145</v>
      </c>
      <c r="E69" s="38" t="s">
        <v>154</v>
      </c>
      <c r="F69" s="47"/>
      <c r="G69" s="47"/>
      <c r="H69" s="25">
        <v>3402.1818149999999</v>
      </c>
      <c r="I69" s="25">
        <v>4133.6509052250003</v>
      </c>
      <c r="J69" s="25">
        <v>6373.5140783064826</v>
      </c>
    </row>
    <row r="70" spans="1:10" x14ac:dyDescent="0.25">
      <c r="A70" s="59" t="s">
        <v>112</v>
      </c>
      <c r="B70" s="59" t="s">
        <v>36</v>
      </c>
      <c r="C70" s="58" t="s">
        <v>134</v>
      </c>
      <c r="D70" s="46" t="s">
        <v>145</v>
      </c>
      <c r="E70" s="38" t="s">
        <v>154</v>
      </c>
      <c r="F70" s="47"/>
      <c r="G70" s="47"/>
      <c r="H70" s="25">
        <v>7387.8832410000005</v>
      </c>
      <c r="I70" s="25">
        <v>8976.2781378149994</v>
      </c>
      <c r="J70" s="25">
        <v>13840.170927313604</v>
      </c>
    </row>
    <row r="71" spans="1:10" x14ac:dyDescent="0.25">
      <c r="A71" s="40" t="s">
        <v>113</v>
      </c>
      <c r="B71" s="59" t="s">
        <v>36</v>
      </c>
      <c r="C71" s="58" t="s">
        <v>135</v>
      </c>
      <c r="D71" s="46" t="s">
        <v>145</v>
      </c>
      <c r="E71" s="38" t="s">
        <v>154</v>
      </c>
      <c r="F71" s="47"/>
      <c r="G71" s="47"/>
      <c r="H71" s="25">
        <v>2010.7310399999999</v>
      </c>
      <c r="I71" s="25">
        <v>2443.0382135999998</v>
      </c>
      <c r="J71" s="25">
        <v>3557.2419991154356</v>
      </c>
    </row>
    <row r="72" spans="1:10" x14ac:dyDescent="0.25">
      <c r="A72" s="40" t="s">
        <v>114</v>
      </c>
      <c r="B72" s="59" t="s">
        <v>36</v>
      </c>
      <c r="C72" s="58" t="s">
        <v>135</v>
      </c>
      <c r="D72" s="46" t="s">
        <v>145</v>
      </c>
      <c r="E72" s="38" t="s">
        <v>154</v>
      </c>
      <c r="F72" s="47"/>
      <c r="G72" s="47"/>
      <c r="H72" s="25">
        <v>160.2792</v>
      </c>
      <c r="I72" s="25">
        <v>194.739228</v>
      </c>
      <c r="J72" s="25">
        <v>283.55453339230434</v>
      </c>
    </row>
    <row r="73" spans="1:10" x14ac:dyDescent="0.25">
      <c r="A73" s="59" t="s">
        <v>115</v>
      </c>
      <c r="B73" s="59" t="s">
        <v>36</v>
      </c>
      <c r="C73" s="58" t="s">
        <v>135</v>
      </c>
      <c r="D73" s="46" t="s">
        <v>145</v>
      </c>
      <c r="E73" s="38" t="s">
        <v>154</v>
      </c>
      <c r="F73" s="47"/>
      <c r="G73" s="47"/>
      <c r="H73" s="25">
        <v>1810.7352799999999</v>
      </c>
      <c r="I73" s="25">
        <v>2200.0433651999997</v>
      </c>
      <c r="J73" s="25">
        <v>3203.4237593984963</v>
      </c>
    </row>
    <row r="74" spans="1:10" x14ac:dyDescent="0.25">
      <c r="A74" s="40" t="s">
        <v>116</v>
      </c>
      <c r="B74" s="59" t="s">
        <v>36</v>
      </c>
      <c r="C74" s="58" t="s">
        <v>135</v>
      </c>
      <c r="D74" s="46" t="s">
        <v>145</v>
      </c>
      <c r="E74" s="38" t="s">
        <v>154</v>
      </c>
      <c r="F74" s="47"/>
      <c r="G74" s="47"/>
      <c r="H74" s="25">
        <v>710.33144000000004</v>
      </c>
      <c r="I74" s="25">
        <v>863.05269959999987</v>
      </c>
      <c r="J74" s="25">
        <v>1256.6677399380806</v>
      </c>
    </row>
    <row r="75" spans="1:10" x14ac:dyDescent="0.25">
      <c r="A75" s="40" t="s">
        <v>117</v>
      </c>
      <c r="B75" s="59" t="s">
        <v>36</v>
      </c>
      <c r="C75" s="58" t="s">
        <v>135</v>
      </c>
      <c r="D75" s="46" t="s">
        <v>145</v>
      </c>
      <c r="E75" s="38" t="s">
        <v>154</v>
      </c>
      <c r="F75" s="47"/>
      <c r="G75" s="47"/>
      <c r="H75" s="25">
        <v>562.29215999999997</v>
      </c>
      <c r="I75" s="25">
        <v>683.18497439999987</v>
      </c>
      <c r="J75" s="25">
        <v>994.76720035382584</v>
      </c>
    </row>
    <row r="76" spans="1:10" x14ac:dyDescent="0.25">
      <c r="A76" s="59" t="s">
        <v>118</v>
      </c>
      <c r="B76" s="59" t="s">
        <v>36</v>
      </c>
      <c r="C76" s="58" t="s">
        <v>135</v>
      </c>
      <c r="D76" s="46" t="s">
        <v>145</v>
      </c>
      <c r="E76" s="38" t="s">
        <v>154</v>
      </c>
      <c r="F76" s="47"/>
      <c r="G76" s="47"/>
      <c r="H76" s="25">
        <v>151.25792000000001</v>
      </c>
      <c r="I76" s="25">
        <v>183.77837279999997</v>
      </c>
      <c r="J76" s="25">
        <v>267.59472799646176</v>
      </c>
    </row>
    <row r="77" spans="1:10" x14ac:dyDescent="0.25">
      <c r="A77" s="40" t="s">
        <v>119</v>
      </c>
      <c r="B77" s="59" t="s">
        <v>36</v>
      </c>
      <c r="C77" s="58" t="s">
        <v>135</v>
      </c>
      <c r="D77" s="46" t="s">
        <v>145</v>
      </c>
      <c r="E77" s="38" t="s">
        <v>154</v>
      </c>
      <c r="F77" s="47"/>
      <c r="G77" s="47"/>
      <c r="H77" s="25">
        <v>11.85848</v>
      </c>
      <c r="I77" s="25">
        <v>14.408053199999998</v>
      </c>
      <c r="J77" s="25">
        <v>20.97917735515259</v>
      </c>
    </row>
    <row r="78" spans="1:10" x14ac:dyDescent="0.25">
      <c r="A78" s="40" t="s">
        <v>120</v>
      </c>
      <c r="B78" s="59" t="s">
        <v>36</v>
      </c>
      <c r="C78" s="1" t="s">
        <v>136</v>
      </c>
      <c r="D78" s="46" t="s">
        <v>145</v>
      </c>
      <c r="E78" s="38" t="s">
        <v>154</v>
      </c>
      <c r="F78" s="47"/>
      <c r="G78" s="47"/>
      <c r="H78" s="25">
        <v>4733.4399999999996</v>
      </c>
      <c r="I78" s="25">
        <v>5751.1295999999993</v>
      </c>
      <c r="J78" s="25">
        <v>12375.006535947714</v>
      </c>
    </row>
    <row r="79" spans="1:10" x14ac:dyDescent="0.25">
      <c r="A79" s="40" t="s">
        <v>153</v>
      </c>
      <c r="B79" s="59" t="s">
        <v>36</v>
      </c>
      <c r="C79" s="1" t="s">
        <v>137</v>
      </c>
      <c r="D79" s="46" t="s">
        <v>145</v>
      </c>
      <c r="E79" s="38" t="s">
        <v>154</v>
      </c>
      <c r="F79" s="47"/>
      <c r="G79" s="47"/>
      <c r="H79" s="25">
        <v>15000.000001</v>
      </c>
      <c r="I79" s="25">
        <v>18225.000001215001</v>
      </c>
      <c r="J79" s="25">
        <v>15000.000001</v>
      </c>
    </row>
    <row r="80" spans="1:10" x14ac:dyDescent="0.25">
      <c r="A80" s="59" t="s">
        <v>122</v>
      </c>
      <c r="B80" s="59" t="s">
        <v>36</v>
      </c>
      <c r="C80" s="1" t="s">
        <v>138</v>
      </c>
      <c r="D80" s="46" t="s">
        <v>145</v>
      </c>
      <c r="E80" s="38" t="s">
        <v>154</v>
      </c>
      <c r="F80" s="47"/>
      <c r="G80" s="47"/>
      <c r="H80" s="25">
        <v>14920</v>
      </c>
      <c r="I80" s="25">
        <v>17904</v>
      </c>
      <c r="J80" s="25">
        <v>14920</v>
      </c>
    </row>
    <row r="81" spans="1:10" x14ac:dyDescent="0.25">
      <c r="A81" s="40" t="s">
        <v>150</v>
      </c>
      <c r="B81" s="59" t="s">
        <v>36</v>
      </c>
      <c r="C81" s="1" t="s">
        <v>134</v>
      </c>
      <c r="D81" s="46" t="s">
        <v>145</v>
      </c>
      <c r="E81" s="38" t="s">
        <v>155</v>
      </c>
      <c r="F81" s="47"/>
      <c r="G81" s="47"/>
      <c r="H81" s="25">
        <v>13208.61</v>
      </c>
      <c r="I81" s="25">
        <v>16048.461149999999</v>
      </c>
      <c r="J81" s="25">
        <v>17424.917219635106</v>
      </c>
    </row>
    <row r="82" spans="1:10" x14ac:dyDescent="0.25">
      <c r="A82" s="40" t="s">
        <v>123</v>
      </c>
      <c r="B82" s="59" t="s">
        <v>36</v>
      </c>
      <c r="C82" s="58" t="s">
        <v>135</v>
      </c>
      <c r="D82" s="46" t="s">
        <v>145</v>
      </c>
      <c r="E82" s="38" t="s">
        <v>154</v>
      </c>
      <c r="F82" s="47"/>
      <c r="G82" s="47"/>
      <c r="H82" s="25">
        <v>7524.7459199999994</v>
      </c>
      <c r="I82" s="25">
        <v>9142.5662927999983</v>
      </c>
      <c r="J82" s="25">
        <v>13312.243998230872</v>
      </c>
    </row>
    <row r="83" spans="1:10" x14ac:dyDescent="0.25">
      <c r="A83" s="59" t="s">
        <v>123</v>
      </c>
      <c r="B83" s="59" t="s">
        <v>36</v>
      </c>
      <c r="C83" s="1" t="s">
        <v>136</v>
      </c>
      <c r="D83" s="46" t="s">
        <v>145</v>
      </c>
      <c r="E83" s="38" t="s">
        <v>154</v>
      </c>
      <c r="F83" s="47"/>
      <c r="G83" s="47"/>
      <c r="H83" s="25">
        <v>4733.4399999999996</v>
      </c>
      <c r="I83" s="25">
        <v>5751.1295999999993</v>
      </c>
      <c r="J83" s="25">
        <v>12375.006535947714</v>
      </c>
    </row>
    <row r="84" spans="1:10" x14ac:dyDescent="0.25">
      <c r="A84" s="40" t="s">
        <v>124</v>
      </c>
      <c r="B84" s="59" t="s">
        <v>36</v>
      </c>
      <c r="C84" s="2" t="s">
        <v>139</v>
      </c>
      <c r="D84" s="46" t="s">
        <v>145</v>
      </c>
      <c r="E84" s="38" t="s">
        <v>154</v>
      </c>
      <c r="F84" s="47"/>
      <c r="G84" s="47"/>
      <c r="H84" s="25">
        <v>3773.8424749731412</v>
      </c>
      <c r="I84" s="25">
        <v>4585.2186070923663</v>
      </c>
      <c r="J84" s="25">
        <v>11099.536691097474</v>
      </c>
    </row>
    <row r="85" spans="1:10" x14ac:dyDescent="0.25">
      <c r="A85" s="40" t="s">
        <v>124</v>
      </c>
      <c r="B85" s="59" t="s">
        <v>36</v>
      </c>
      <c r="C85" s="58" t="s">
        <v>135</v>
      </c>
      <c r="D85" s="46" t="s">
        <v>145</v>
      </c>
      <c r="E85" s="38" t="s">
        <v>154</v>
      </c>
      <c r="F85" s="47"/>
      <c r="G85" s="47"/>
      <c r="H85" s="25">
        <v>2360.5639200000001</v>
      </c>
      <c r="I85" s="25">
        <v>2868.0851627999996</v>
      </c>
      <c r="J85" s="25">
        <v>4176.1413887660328</v>
      </c>
    </row>
    <row r="86" spans="1:10" x14ac:dyDescent="0.25">
      <c r="A86" s="59" t="s">
        <v>125</v>
      </c>
      <c r="B86" s="59" t="s">
        <v>36</v>
      </c>
      <c r="C86" s="2" t="s">
        <v>139</v>
      </c>
      <c r="D86" s="46" t="s">
        <v>145</v>
      </c>
      <c r="E86" s="38" t="s">
        <v>154</v>
      </c>
      <c r="F86" s="47"/>
      <c r="G86" s="47"/>
      <c r="H86" s="25">
        <v>17053.13</v>
      </c>
      <c r="I86" s="25">
        <v>20719.552950000001</v>
      </c>
      <c r="J86" s="25">
        <v>26750.007843137257</v>
      </c>
    </row>
    <row r="87" spans="1:10" x14ac:dyDescent="0.25">
      <c r="A87" s="40" t="s">
        <v>125</v>
      </c>
      <c r="B87" s="59" t="s">
        <v>36</v>
      </c>
      <c r="C87" s="58" t="s">
        <v>135</v>
      </c>
      <c r="D87" s="46" t="s">
        <v>145</v>
      </c>
      <c r="E87" s="38" t="s">
        <v>154</v>
      </c>
      <c r="F87" s="47"/>
      <c r="G87" s="47"/>
      <c r="H87" s="25">
        <v>1562.0691200000001</v>
      </c>
      <c r="I87" s="25">
        <v>1897.9139808</v>
      </c>
      <c r="J87" s="25">
        <v>2763.501318000885</v>
      </c>
    </row>
    <row r="88" spans="1:10" x14ac:dyDescent="0.25">
      <c r="A88" s="40" t="s">
        <v>146</v>
      </c>
      <c r="B88" s="59" t="s">
        <v>36</v>
      </c>
      <c r="C88" s="2" t="s">
        <v>139</v>
      </c>
      <c r="D88" s="46" t="s">
        <v>145</v>
      </c>
      <c r="E88" s="38" t="s">
        <v>154</v>
      </c>
      <c r="F88" s="47"/>
      <c r="G88" s="47"/>
      <c r="H88" s="25">
        <v>3478.4216606198993</v>
      </c>
      <c r="I88" s="25">
        <v>4226.2823176531774</v>
      </c>
      <c r="J88" s="25">
        <v>10230.651942999704</v>
      </c>
    </row>
    <row r="89" spans="1:10" x14ac:dyDescent="0.25">
      <c r="A89" s="59" t="s">
        <v>126</v>
      </c>
      <c r="B89" s="59" t="s">
        <v>36</v>
      </c>
      <c r="C89" s="58" t="s">
        <v>135</v>
      </c>
      <c r="D89" s="46" t="s">
        <v>145</v>
      </c>
      <c r="E89" s="38" t="s">
        <v>154</v>
      </c>
      <c r="F89" s="47"/>
      <c r="G89" s="47"/>
      <c r="H89" s="25">
        <v>2665.1795999999999</v>
      </c>
      <c r="I89" s="25">
        <v>3238.1932139999994</v>
      </c>
      <c r="J89" s="25">
        <v>4715.0457319770021</v>
      </c>
    </row>
    <row r="90" spans="1:10" x14ac:dyDescent="0.25">
      <c r="A90" s="40" t="s">
        <v>147</v>
      </c>
      <c r="B90" s="59" t="s">
        <v>36</v>
      </c>
      <c r="C90" s="2" t="s">
        <v>139</v>
      </c>
      <c r="D90" s="46" t="s">
        <v>145</v>
      </c>
      <c r="E90" s="38" t="s">
        <v>154</v>
      </c>
      <c r="F90" s="47"/>
      <c r="G90" s="47"/>
      <c r="H90" s="25">
        <v>1162.7358644069595</v>
      </c>
      <c r="I90" s="25">
        <v>1412.7240752544558</v>
      </c>
      <c r="J90" s="25">
        <v>3419.8113659028222</v>
      </c>
    </row>
    <row r="91" spans="1:10" x14ac:dyDescent="0.25">
      <c r="A91" s="40" t="s">
        <v>127</v>
      </c>
      <c r="B91" s="59" t="s">
        <v>36</v>
      </c>
      <c r="C91" s="58" t="s">
        <v>135</v>
      </c>
      <c r="D91" s="46" t="s">
        <v>145</v>
      </c>
      <c r="E91" s="38" t="s">
        <v>154</v>
      </c>
      <c r="F91" s="47"/>
      <c r="G91" s="47"/>
      <c r="H91" s="25">
        <v>131.61336</v>
      </c>
      <c r="I91" s="25">
        <v>159.91023239999998</v>
      </c>
      <c r="J91" s="25">
        <v>232.84097302078729</v>
      </c>
    </row>
    <row r="92" spans="1:10" x14ac:dyDescent="0.25">
      <c r="A92" s="59" t="s">
        <v>132</v>
      </c>
      <c r="B92" s="59" t="s">
        <v>36</v>
      </c>
      <c r="C92" s="2" t="s">
        <v>139</v>
      </c>
      <c r="D92" s="46" t="s">
        <v>145</v>
      </c>
      <c r="E92" s="38" t="s">
        <v>154</v>
      </c>
      <c r="F92" s="47"/>
      <c r="G92" s="47"/>
      <c r="H92" s="25">
        <v>656.56000000000006</v>
      </c>
      <c r="I92" s="25">
        <v>797.72039999999993</v>
      </c>
      <c r="J92" s="25">
        <v>1268.6569230769232</v>
      </c>
    </row>
    <row r="93" spans="1:10" x14ac:dyDescent="0.25">
      <c r="A93" s="40" t="s">
        <v>133</v>
      </c>
      <c r="B93" s="59" t="s">
        <v>36</v>
      </c>
      <c r="C93" s="2" t="s">
        <v>139</v>
      </c>
      <c r="D93" s="46" t="s">
        <v>145</v>
      </c>
      <c r="E93" s="38" t="s">
        <v>154</v>
      </c>
      <c r="F93" s="47"/>
      <c r="G93" s="47"/>
      <c r="H93" s="25">
        <v>214.01999999999998</v>
      </c>
      <c r="I93" s="25">
        <v>260.03429999999997</v>
      </c>
      <c r="J93" s="25">
        <v>457.40000000000003</v>
      </c>
    </row>
    <row r="94" spans="1:10" x14ac:dyDescent="0.25">
      <c r="A94" s="40" t="s">
        <v>152</v>
      </c>
      <c r="B94" s="59" t="s">
        <v>36</v>
      </c>
      <c r="C94" s="2" t="s">
        <v>139</v>
      </c>
      <c r="D94" s="46" t="s">
        <v>145</v>
      </c>
      <c r="E94" s="38" t="s">
        <v>154</v>
      </c>
      <c r="F94" s="47"/>
      <c r="G94" s="47"/>
      <c r="H94" s="25">
        <v>2030.0700000000002</v>
      </c>
      <c r="I94" s="25">
        <v>2466.5350499999995</v>
      </c>
      <c r="J94" s="25">
        <v>5174.416153846154</v>
      </c>
    </row>
    <row r="95" spans="1:10" x14ac:dyDescent="0.25">
      <c r="A95" s="59" t="s">
        <v>148</v>
      </c>
      <c r="B95" s="59" t="s">
        <v>36</v>
      </c>
      <c r="C95" s="2" t="s">
        <v>139</v>
      </c>
      <c r="D95" s="46" t="s">
        <v>145</v>
      </c>
      <c r="E95" s="38" t="s">
        <v>154</v>
      </c>
      <c r="F95" s="47"/>
      <c r="G95" s="47"/>
      <c r="H95" s="25">
        <v>7499.3499999999995</v>
      </c>
      <c r="I95" s="25">
        <v>9111.7102500000001</v>
      </c>
      <c r="J95" s="25">
        <v>21025.239230769232</v>
      </c>
    </row>
    <row r="96" spans="1:10" x14ac:dyDescent="0.25">
      <c r="A96" s="40" t="s">
        <v>128</v>
      </c>
      <c r="B96" s="59" t="s">
        <v>36</v>
      </c>
      <c r="C96" s="2" t="s">
        <v>139</v>
      </c>
      <c r="D96" s="46" t="s">
        <v>145</v>
      </c>
      <c r="E96" s="38" t="s">
        <v>154</v>
      </c>
      <c r="F96" s="47"/>
      <c r="G96" s="47"/>
      <c r="H96" s="25">
        <v>908.16274293398737</v>
      </c>
      <c r="I96" s="25">
        <v>1103.4177326647946</v>
      </c>
      <c r="J96" s="25">
        <v>2090.8547091838086</v>
      </c>
    </row>
    <row r="97" spans="1:10" x14ac:dyDescent="0.25">
      <c r="A97" s="40" t="s">
        <v>129</v>
      </c>
      <c r="B97" s="59" t="s">
        <v>36</v>
      </c>
      <c r="C97" s="2" t="s">
        <v>139</v>
      </c>
      <c r="D97" s="46" t="s">
        <v>145</v>
      </c>
      <c r="E97" s="38" t="s">
        <v>154</v>
      </c>
      <c r="F97" s="47"/>
      <c r="G97" s="47"/>
      <c r="H97" s="25">
        <v>1751.7760300640971</v>
      </c>
      <c r="I97" s="25">
        <v>2128.4078765278778</v>
      </c>
      <c r="J97" s="25">
        <v>4033.0978014598759</v>
      </c>
    </row>
    <row r="98" spans="1:10" x14ac:dyDescent="0.25">
      <c r="A98" s="59" t="s">
        <v>130</v>
      </c>
      <c r="B98" s="59" t="s">
        <v>36</v>
      </c>
      <c r="C98" s="2" t="s">
        <v>139</v>
      </c>
      <c r="D98" s="46" t="s">
        <v>145</v>
      </c>
      <c r="E98" s="38" t="s">
        <v>154</v>
      </c>
      <c r="F98" s="47"/>
      <c r="G98" s="47"/>
      <c r="H98" s="25">
        <v>9129.4262837683564</v>
      </c>
      <c r="I98" s="25">
        <v>11092.252934778551</v>
      </c>
      <c r="J98" s="25">
        <v>21018.5939536511</v>
      </c>
    </row>
    <row r="99" spans="1:10" x14ac:dyDescent="0.25">
      <c r="A99" s="40" t="s">
        <v>131</v>
      </c>
      <c r="B99" s="59" t="s">
        <v>36</v>
      </c>
      <c r="C99" s="2" t="s">
        <v>139</v>
      </c>
      <c r="D99" s="46" t="s">
        <v>145</v>
      </c>
      <c r="E99" s="38" t="s">
        <v>154</v>
      </c>
      <c r="F99" s="47"/>
      <c r="G99" s="47"/>
      <c r="H99" s="25">
        <v>198.69494323355883</v>
      </c>
      <c r="I99" s="25">
        <v>241.41435602877399</v>
      </c>
      <c r="J99" s="25">
        <v>457.45353570521206</v>
      </c>
    </row>
    <row r="100" spans="1:10" x14ac:dyDescent="0.25">
      <c r="A100" s="40"/>
      <c r="B100" s="40"/>
      <c r="C100" s="49"/>
      <c r="D100" s="46"/>
      <c r="E100" s="38"/>
      <c r="F100" s="47"/>
      <c r="G100" s="47"/>
      <c r="H100" s="25"/>
      <c r="I100" s="25"/>
      <c r="J100" s="25"/>
    </row>
    <row r="101" spans="1:10" x14ac:dyDescent="0.25">
      <c r="A101" s="74" t="s">
        <v>34</v>
      </c>
      <c r="B101" s="75"/>
      <c r="C101" s="75"/>
      <c r="D101" s="75"/>
      <c r="E101" s="75"/>
      <c r="F101" s="75"/>
      <c r="G101" s="76"/>
      <c r="H101" s="36">
        <f>SUM(H3:H100)</f>
        <v>565500.85744099983</v>
      </c>
      <c r="I101" s="36">
        <f>SUM(I3:I100)</f>
        <v>712373.08784081531</v>
      </c>
      <c r="J101" s="36">
        <f>SUM(J3:J100)</f>
        <v>973678.98235770932</v>
      </c>
    </row>
    <row r="104" spans="1:10" x14ac:dyDescent="0.25">
      <c r="A104" s="33" t="s">
        <v>10</v>
      </c>
    </row>
    <row r="105" spans="1:10" x14ac:dyDescent="0.25">
      <c r="A105" s="33" t="s">
        <v>11</v>
      </c>
    </row>
  </sheetData>
  <mergeCells count="3">
    <mergeCell ref="A101:G101"/>
    <mergeCell ref="A1:E1"/>
    <mergeCell ref="F1:J1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7" sqref="B17"/>
    </sheetView>
  </sheetViews>
  <sheetFormatPr baseColWidth="10" defaultColWidth="11.42578125" defaultRowHeight="15" x14ac:dyDescent="0.25"/>
  <cols>
    <col min="1" max="1" width="35.5703125" customWidth="1"/>
    <col min="2" max="2" width="32.28515625" customWidth="1"/>
    <col min="3" max="3" width="16.42578125" bestFit="1" customWidth="1"/>
    <col min="4" max="4" width="8.140625" bestFit="1" customWidth="1"/>
    <col min="5" max="5" width="16.140625" bestFit="1" customWidth="1"/>
    <col min="6" max="6" width="17.42578125" bestFit="1" customWidth="1"/>
    <col min="7" max="7" width="26" customWidth="1"/>
    <col min="8" max="8" width="16.5703125" bestFit="1" customWidth="1"/>
    <col min="9" max="9" width="37.140625" bestFit="1" customWidth="1"/>
    <col min="10" max="10" width="33.5703125" bestFit="1" customWidth="1"/>
  </cols>
  <sheetData>
    <row r="1" spans="1:10" ht="20.25" customHeight="1" thickBot="1" x14ac:dyDescent="0.3">
      <c r="A1" s="83" t="s">
        <v>25</v>
      </c>
      <c r="B1" s="84"/>
      <c r="C1" s="84"/>
      <c r="D1" s="84"/>
      <c r="E1" s="84"/>
      <c r="F1" s="84"/>
      <c r="G1" s="84"/>
      <c r="H1" s="84"/>
      <c r="I1" s="84"/>
      <c r="J1" s="85"/>
    </row>
    <row r="2" spans="1:10" x14ac:dyDescent="0.25">
      <c r="A2" s="44" t="s">
        <v>24</v>
      </c>
      <c r="B2" s="44" t="s">
        <v>23</v>
      </c>
      <c r="C2" s="44" t="s">
        <v>22</v>
      </c>
      <c r="D2" s="44" t="s">
        <v>21</v>
      </c>
      <c r="E2" s="44" t="s">
        <v>20</v>
      </c>
      <c r="F2" s="44" t="s">
        <v>19</v>
      </c>
      <c r="G2" s="44" t="s">
        <v>18</v>
      </c>
      <c r="H2" s="44" t="s">
        <v>17</v>
      </c>
      <c r="I2" s="44" t="s">
        <v>16</v>
      </c>
      <c r="J2" s="44" t="s">
        <v>15</v>
      </c>
    </row>
    <row r="3" spans="1:10" x14ac:dyDescent="0.25">
      <c r="B3" s="40"/>
      <c r="D3" s="39"/>
      <c r="E3" s="43"/>
      <c r="F3" s="37"/>
      <c r="G3" s="37"/>
      <c r="H3" s="21"/>
      <c r="I3" s="42"/>
      <c r="J3" s="42"/>
    </row>
    <row r="4" spans="1:10" x14ac:dyDescent="0.25">
      <c r="A4" s="40"/>
      <c r="B4" s="40"/>
      <c r="C4" s="40"/>
      <c r="D4" s="39"/>
      <c r="E4" s="38"/>
      <c r="F4" s="37"/>
      <c r="G4" s="37"/>
      <c r="H4" s="25"/>
      <c r="I4" s="25"/>
      <c r="J4" s="25"/>
    </row>
    <row r="5" spans="1:10" x14ac:dyDescent="0.25">
      <c r="A5" s="40"/>
      <c r="B5" s="40"/>
      <c r="C5" s="40"/>
      <c r="D5" s="39"/>
      <c r="E5" s="38"/>
      <c r="F5" s="37"/>
      <c r="G5" s="37"/>
      <c r="H5" s="25"/>
      <c r="I5" s="25"/>
      <c r="J5" s="25"/>
    </row>
    <row r="6" spans="1:10" x14ac:dyDescent="0.25">
      <c r="A6" s="41"/>
      <c r="B6" s="40"/>
      <c r="C6" s="40"/>
      <c r="D6" s="39"/>
      <c r="E6" s="38"/>
      <c r="F6" s="37"/>
      <c r="G6" s="37"/>
      <c r="H6" s="25"/>
      <c r="I6" s="25"/>
      <c r="J6" s="25"/>
    </row>
    <row r="7" spans="1:10" x14ac:dyDescent="0.25">
      <c r="A7" s="1"/>
      <c r="B7" s="40"/>
      <c r="C7" s="40"/>
      <c r="D7" s="39"/>
      <c r="E7" s="38"/>
      <c r="F7" s="37"/>
      <c r="G7" s="37"/>
      <c r="H7" s="25"/>
      <c r="I7" s="25"/>
      <c r="J7" s="25"/>
    </row>
    <row r="8" spans="1:10" x14ac:dyDescent="0.25">
      <c r="A8" s="40"/>
      <c r="B8" s="40"/>
      <c r="C8" s="40"/>
      <c r="D8" s="39"/>
      <c r="E8" s="38"/>
      <c r="F8" s="37"/>
      <c r="G8" s="37"/>
      <c r="H8" s="25"/>
      <c r="I8" s="25"/>
      <c r="J8" s="25"/>
    </row>
    <row r="9" spans="1:10" x14ac:dyDescent="0.25">
      <c r="A9" s="40"/>
      <c r="B9" s="40"/>
      <c r="C9" s="40"/>
      <c r="D9" s="39"/>
      <c r="E9" s="38"/>
      <c r="F9" s="37"/>
      <c r="G9" s="37"/>
      <c r="H9" s="25"/>
      <c r="I9" s="25"/>
      <c r="J9" s="25"/>
    </row>
    <row r="10" spans="1:10" x14ac:dyDescent="0.25">
      <c r="A10" s="40"/>
      <c r="B10" s="40"/>
      <c r="C10" s="40"/>
      <c r="D10" s="39"/>
      <c r="E10" s="38"/>
      <c r="F10" s="37"/>
      <c r="G10" s="37"/>
      <c r="H10" s="25"/>
      <c r="I10" s="25"/>
      <c r="J10" s="25"/>
    </row>
    <row r="11" spans="1:10" x14ac:dyDescent="0.25">
      <c r="A11" s="40"/>
      <c r="B11" s="40"/>
      <c r="C11" s="40"/>
      <c r="D11" s="39"/>
      <c r="E11" s="38"/>
      <c r="F11" s="37"/>
      <c r="G11" s="37"/>
      <c r="H11" s="25"/>
      <c r="I11" s="25"/>
      <c r="J11" s="25"/>
    </row>
    <row r="12" spans="1:10" x14ac:dyDescent="0.25">
      <c r="A12" s="40"/>
      <c r="B12" s="40"/>
      <c r="C12" s="40"/>
      <c r="D12" s="39"/>
      <c r="E12" s="38"/>
      <c r="F12" s="37"/>
      <c r="G12" s="37"/>
      <c r="H12" s="25"/>
      <c r="I12" s="25"/>
      <c r="J12" s="25"/>
    </row>
    <row r="13" spans="1:10" x14ac:dyDescent="0.25">
      <c r="A13" s="40"/>
      <c r="B13" s="40"/>
      <c r="C13" s="40"/>
      <c r="D13" s="39"/>
      <c r="E13" s="38"/>
      <c r="F13" s="37"/>
      <c r="G13" s="37"/>
      <c r="H13" s="25"/>
      <c r="I13" s="25"/>
      <c r="J13" s="25"/>
    </row>
    <row r="14" spans="1:10" x14ac:dyDescent="0.25">
      <c r="A14" s="40"/>
      <c r="B14" s="40"/>
      <c r="C14" s="40"/>
      <c r="D14" s="39"/>
      <c r="E14" s="38"/>
      <c r="F14" s="37"/>
      <c r="G14" s="37"/>
      <c r="H14" s="25"/>
      <c r="I14" s="25"/>
      <c r="J14" s="25"/>
    </row>
    <row r="15" spans="1:10" x14ac:dyDescent="0.25">
      <c r="A15" s="40"/>
      <c r="B15" s="40"/>
      <c r="C15" s="40"/>
      <c r="D15" s="39"/>
      <c r="E15" s="38"/>
      <c r="F15" s="37"/>
      <c r="G15" s="37"/>
      <c r="H15" s="25"/>
      <c r="I15" s="25"/>
      <c r="J15" s="25"/>
    </row>
    <row r="16" spans="1:10" x14ac:dyDescent="0.25">
      <c r="A16" s="74" t="s">
        <v>14</v>
      </c>
      <c r="B16" s="75"/>
      <c r="C16" s="75"/>
      <c r="D16" s="75"/>
      <c r="E16" s="75"/>
      <c r="F16" s="75"/>
      <c r="G16" s="76"/>
      <c r="H16" s="36">
        <f>SUM(H3:H15)</f>
        <v>0</v>
      </c>
      <c r="I16" s="36">
        <f>SUM(I3:I15)</f>
        <v>0</v>
      </c>
      <c r="J16" s="36">
        <f>SUM(J3:J15)</f>
        <v>0</v>
      </c>
    </row>
    <row r="19" spans="1:1" x14ac:dyDescent="0.25">
      <c r="A19" s="33" t="s">
        <v>10</v>
      </c>
    </row>
    <row r="20" spans="1:1" x14ac:dyDescent="0.25">
      <c r="A20" s="33" t="s">
        <v>11</v>
      </c>
    </row>
  </sheetData>
  <mergeCells count="2">
    <mergeCell ref="A1:J1"/>
    <mergeCell ref="A16:G1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Weinert, Roland, Mag., MAS, MSc"/>
    <f:field ref="FSCFOLIO_1_1001_SignaturesFldCtx_FSCFOLIO_1_1001_FieldLastSignatureAt" date="2021-02-26T14:53:34" text="26.02.2021 15:53:34"/>
    <f:field ref="FSCFOLIO_1_1001_SignaturesFldCtx_FSCFOLIO_1_1001_FieldLastSignatureRemark" text=""/>
    <f:field ref="FSCFOLIO_1_1001_FieldCurrentUser" text="Rosanna Pließnig, BSc"/>
    <f:field ref="FSCFOLIO_1_1001_FieldCurrentDate" text="04.03.2021 09:46"/>
    <f:field ref="CCAPRECONFIG_15_1001_Objektname" text="Beilage Fit2Work_MTG_2 Quartal_2020_200708" edit="true"/>
    <f:field ref="CCAPRECONFIG_15_1001_Objektname" text="Beilage Fit2Work_MTG_2 Quartal_2020_200708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Prinz-Eugen-Straße 12, 104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4816/J: Werbe- und PR-Ausgaben der Bundesregierung im Jahr 2020" multiline="true"/>
    <f:field ref="EIBPRECONFIG_1_1001_FieldCCAPersonalSubjAddress" text="" multiline="true"/>
    <f:field ref="EIBPRECONFIG_1_1001_FieldCCASubfileSubject" text="" multiline="true"/>
    <f:field ref="EIBPRECONFIG_1_1001_FieldCCASubject" text="4816/J: Werbe- und PR-Ausgaben der Bundesregierung im Jahr 2020 - Termin Parlament: 04.03.2021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Fit2Work_MTG_2 Quartal_2020_200708" edit="true"/>
    <f:field ref="objsubject" text="" edit="true"/>
    <f:field ref="objcreatedby" text="Zeppetzauer, Franca, Mag."/>
    <f:field ref="objcreatedat" date="2021-02-10T09:50:44" text="10.02.2021 09:50:44"/>
    <f:field ref="objchangedby" text="Pließnig, Rosanna, BSc"/>
    <f:field ref="objmodifiedat" date="2021-03-04T09:38:46" text="04.03.2021 09:38:46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Q2</vt:lpstr>
      <vt:lpstr>PRINT</vt:lpstr>
    </vt:vector>
  </TitlesOfParts>
  <Company>Interpublic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Schreiner, Stefanie (VIE-MAP)</dc:creator>
  <cp:lastModifiedBy>Jenny Phillipek</cp:lastModifiedBy>
  <cp:lastPrinted>2017-06-29T15:36:34Z</cp:lastPrinted>
  <dcterms:created xsi:type="dcterms:W3CDTF">2017-06-29T15:21:34Z</dcterms:created>
  <dcterms:modified xsi:type="dcterms:W3CDTF">2020-07-08T07:29:14Z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SV_QUERY_LIST_4F35BF76-6C0D-4D9B-82B2-816C12CF3733" pid="2" fmtid="{D5CDD505-2E9C-101B-9397-08002B2CF9AE}">
    <vt:lpwstr>empty_477D106A-C0D6-4607-AEBD-E2C9D60EA279</vt:lpwstr>
  </property>
  <property name="FSC#SAPConfigSettingsSC@101.9800:FMM_EXT_KEY" pid="3" fmtid="{D5CDD505-2E9C-101B-9397-08002B2CF9AE}">
    <vt:lpwstr/>
  </property>
  <property name="FSC#SAPConfigSettingsSC@101.9800:FMM_CONTACT_PERSON" pid="4" fmtid="{D5CDD505-2E9C-101B-9397-08002B2CF9AE}">
    <vt:lpwstr/>
  </property>
  <property name="FSC#SAPConfigSettingsSC@101.9800:FMM_GESAMTBETRAG" pid="5" fmtid="{D5CDD505-2E9C-101B-9397-08002B2CF9AE}">
    <vt:lpwstr/>
  </property>
  <property name="FSC#SAPConfigSettingsSC@101.9800:FMM_GESAMTBETRAG_WORT" pid="6" fmtid="{D5CDD505-2E9C-101B-9397-08002B2CF9AE}">
    <vt:lpwstr/>
  </property>
  <property name="FSC#SAPConfigSettingsSC@101.9800:FMM_ANZAHL_DER_POS_BEWILLIGUNG" pid="7" fmtid="{D5CDD505-2E9C-101B-9397-08002B2CF9AE}">
    <vt:lpwstr/>
  </property>
  <property name="FSC#SAPConfigSettingsSC@101.9800:FMM_POSITIONS_AGREEMENT" pid="8" fmtid="{D5CDD505-2E9C-101B-9397-08002B2CF9AE}">
    <vt:lpwstr/>
  </property>
  <property name="FSC#SAPConfigSettingsSC@101.9800:FMM_POSITIONS" pid="9" fmtid="{D5CDD505-2E9C-101B-9397-08002B2CF9AE}">
    <vt:lpwstr/>
  </property>
  <property name="FSC#SAPConfigSettingsSC@101.9800:FMM_BIC_ALTERNATIV" pid="10" fmtid="{D5CDD505-2E9C-101B-9397-08002B2CF9AE}">
    <vt:lpwstr/>
  </property>
  <property name="FSC#SAPConfigSettingsSC@101.9800:FMM_IBAN_ALTERNATIV" pid="11" fmtid="{D5CDD505-2E9C-101B-9397-08002B2CF9AE}">
    <vt:lpwstr/>
  </property>
  <property name="FSC#SAPConfigSettingsSC@101.9800:FMM_ABLEHNGRUND" pid="12" fmtid="{D5CDD505-2E9C-101B-9397-08002B2CF9AE}">
    <vt:lpwstr/>
  </property>
  <property name="FSC#SAPConfigSettingsSC@101.9800:FMM_ABLEHNGRUND_SONSTIGES_TXT" pid="13" fmtid="{D5CDD505-2E9C-101B-9397-08002B2CF9AE}">
    <vt:lpwstr/>
  </property>
  <property name="FSC#SAPConfigSettingsSC@101.9800:FMM_ANTRAGSBESCHREIBUNG" pid="14" fmtid="{D5CDD505-2E9C-101B-9397-08002B2CF9AE}">
    <vt:lpwstr/>
  </property>
  <property name="FSC#SAPConfigSettingsSC@101.9800:FMM_ABP_NUMMER" pid="15" fmtid="{D5CDD505-2E9C-101B-9397-08002B2CF9AE}">
    <vt:lpwstr/>
  </property>
  <property name="FSC#SAPConfigSettingsSC@101.9800:FMM_TURNUSARZT" pid="16" fmtid="{D5CDD505-2E9C-101B-9397-08002B2CF9AE}">
    <vt:lpwstr/>
  </property>
  <property name="FSC#SAPConfigSettingsSC@101.9800:FMM_GRM_VAL_FROM" pid="17" fmtid="{D5CDD505-2E9C-101B-9397-08002B2CF9AE}">
    <vt:lpwstr/>
  </property>
  <property name="FSC#SAPConfigSettingsSC@101.9800:FMM_GRM_VAL_TO" pid="18" fmtid="{D5CDD505-2E9C-101B-9397-08002B2CF9AE}">
    <vt:lpwstr/>
  </property>
  <property name="FSC#SAPConfigSettingsSC@101.9800:FMM_VORGESCHLAGENER_BETRAG" pid="19" fmtid="{D5CDD505-2E9C-101B-9397-08002B2CF9AE}">
    <vt:lpwstr/>
  </property>
  <property name="FSC#SAPConfigSettingsSC@101.9800:FMM_GESAMTPROJEKTSUMME" pid="20" fmtid="{D5CDD505-2E9C-101B-9397-08002B2CF9AE}">
    <vt:lpwstr/>
  </property>
  <property name="FSC#SAPConfigSettingsSC@101.9800:FMM_BEANTRAGTER_BETRAG" pid="21" fmtid="{D5CDD505-2E9C-101B-9397-08002B2CF9AE}">
    <vt:lpwstr/>
  </property>
  <property name="FSC#SAPConfigSettingsSC@101.9800:FMM_BILL_DATE" pid="22" fmtid="{D5CDD505-2E9C-101B-9397-08002B2CF9AE}">
    <vt:lpwstr/>
  </property>
  <property name="FSC#SAPConfigSettingsSC@101.9800:FMM_SERVICE_ORG_ID" pid="23" fmtid="{D5CDD505-2E9C-101B-9397-08002B2CF9AE}">
    <vt:lpwstr/>
  </property>
  <property name="FSC#SAPConfigSettingsSC@101.9800:FMM_SERVICE_ORG_SHORT" pid="24" fmtid="{D5CDD505-2E9C-101B-9397-08002B2CF9AE}">
    <vt:lpwstr/>
  </property>
  <property name="FSC#SAPConfigSettingsSC@101.9800:FMM_SERVICE_ORG_TEXT" pid="25" fmtid="{D5CDD505-2E9C-101B-9397-08002B2CF9AE}">
    <vt:lpwstr/>
  </property>
  <property name="FSC#SAPConfigSettingsSC@101.9800:FMM_GESAMTPROJEKTSUMME_WORT" pid="26" fmtid="{D5CDD505-2E9C-101B-9397-08002B2CF9AE}">
    <vt:lpwstr/>
  </property>
  <property name="FSC#SAPConfigSettingsSC@101.9800:FMM_BEANTRAGTER_BETRAG_WORT" pid="27" fmtid="{D5CDD505-2E9C-101B-9397-08002B2CF9AE}">
    <vt:lpwstr/>
  </property>
  <property name="FSC#SAPConfigSettingsSC@101.9800:FMM_VORGESCHLAGENER_BETRAG_WORT" pid="28" fmtid="{D5CDD505-2E9C-101B-9397-08002B2CF9AE}">
    <vt:lpwstr/>
  </property>
  <property name="FSC#SAPConfigSettingsSC@101.9800:FMM_ANZAHL_DER_POS_ANTRAG" pid="29" fmtid="{D5CDD505-2E9C-101B-9397-08002B2CF9AE}">
    <vt:lpwstr/>
  </property>
  <property name="FSC#SAPConfigSettingsSC@101.9800:FMM_SWIFT_BIC" pid="30" fmtid="{D5CDD505-2E9C-101B-9397-08002B2CF9AE}">
    <vt:lpwstr/>
  </property>
  <property name="FSC#SAPConfigSettingsSC@101.9800:FMM_VERTRAG_FOERDERBARE_KOSTEN" pid="31" fmtid="{D5CDD505-2E9C-101B-9397-08002B2CF9AE}">
    <vt:lpwstr/>
  </property>
  <property name="FSC#SAPConfigSettingsSC@101.9800:FMM_VERTRAG_NICHT_FOERDERBARE_KOSTEN" pid="32" fmtid="{D5CDD505-2E9C-101B-9397-08002B2CF9AE}">
    <vt:lpwstr/>
  </property>
  <property name="FSC#SAPConfigSettingsSC@101.9800:FMM_RUECKFORDERUNGSGRUND" pid="33" fmtid="{D5CDD505-2E9C-101B-9397-08002B2CF9AE}">
    <vt:lpwstr/>
  </property>
  <property name="FSC#SAPConfigSettingsSC@101.9800:FMM_WIRKUNGSZIELE_EVALUIERUNG" pid="34" fmtid="{D5CDD505-2E9C-101B-9397-08002B2CF9AE}">
    <vt:lpwstr/>
  </property>
  <property name="FSC#SAPConfigSettingsSC@101.9800:FMM_VERTRAG_PROJEKTBESCHREIBUNG" pid="35" fmtid="{D5CDD505-2E9C-101B-9397-08002B2CF9AE}">
    <vt:lpwstr/>
  </property>
  <property name="FSC#SAPConfigSettingsSC@101.9800:FMM_FREITEXT_ALLGEMEINES_SCHREIBEN" pid="36" fmtid="{D5CDD505-2E9C-101B-9397-08002B2CF9AE}">
    <vt:lpwstr/>
  </property>
  <property name="FSC#SAPConfigSettingsSC@101.9800:FMM_ERGEBNIS_DER_ANTRAGSPRUEFUNG" pid="37" fmtid="{D5CDD505-2E9C-101B-9397-08002B2CF9AE}">
    <vt:lpwstr/>
  </property>
  <property name="FSC#SAPConfigSettingsSC@101.9800:FMM_ADRESSE_ALLGEMEINES_SCHREIBEN" pid="38" fmtid="{D5CDD505-2E9C-101B-9397-08002B2CF9AE}">
    <vt:lpwstr/>
  </property>
  <property name="FSC#SAPConfigSettingsSC@101.9800:FMM_PROJEKTZEITRAUM_BIS_PLUS_1M" pid="39" fmtid="{D5CDD505-2E9C-101B-9397-08002B2CF9AE}">
    <vt:lpwstr/>
  </property>
  <property name="FSC#SAPConfigSettingsSC@101.9800:FMM_PROJEKTZEITRAUM_BIS_PLUS_3M" pid="40" fmtid="{D5CDD505-2E9C-101B-9397-08002B2CF9AE}">
    <vt:lpwstr/>
  </property>
  <property name="FSC#SAPConfigSettingsSC@101.9800:FMM_ERSTELLUNGSDATUM_PLUS_35T" pid="41" fmtid="{D5CDD505-2E9C-101B-9397-08002B2CF9AE}">
    <vt:lpwstr/>
  </property>
  <property name="FSC#SAPConfigSettingsSC@101.9800:FMM_VETRAG_SPEZIELLE_FOEDERBEDG" pid="42" fmtid="{D5CDD505-2E9C-101B-9397-08002B2CF9AE}">
    <vt:lpwstr/>
  </property>
  <property name="FSC#SAPConfigSettingsSC@101.9800:FMM_RUECK_FV" pid="43" fmtid="{D5CDD505-2E9C-101B-9397-08002B2CF9AE}">
    <vt:lpwstr/>
  </property>
  <property name="FSC#SAPConfigSettingsSC@101.9800:FMM_ZANTRAGDATUM" pid="44" fmtid="{D5CDD505-2E9C-101B-9397-08002B2CF9AE}">
    <vt:lpwstr/>
  </property>
  <property name="FSC#SAPConfigSettingsSC@101.9800:FMM_DATUM_DES_ANSUCHENS" pid="45" fmtid="{D5CDD505-2E9C-101B-9397-08002B2CF9AE}">
    <vt:lpwstr/>
  </property>
  <property name="FSC#SAPConfigSettingsSC@101.9800:FMM_1_NACHTRAG" pid="46" fmtid="{D5CDD505-2E9C-101B-9397-08002B2CF9AE}">
    <vt:lpwstr/>
  </property>
  <property name="FSC#SAPConfigSettingsSC@101.9800:FMM_2_NACHTRAG" pid="47" fmtid="{D5CDD505-2E9C-101B-9397-08002B2CF9AE}">
    <vt:lpwstr/>
  </property>
  <property name="FSC#SAPConfigSettingsSC@101.9800:FMM_PROJEKTZEITRAUM_VON" pid="48" fmtid="{D5CDD505-2E9C-101B-9397-08002B2CF9AE}">
    <vt:lpwstr/>
  </property>
  <property name="FSC#SAPConfigSettingsSC@101.9800:FMM_PROJEKTZEITRAUM_BIS" pid="49" fmtid="{D5CDD505-2E9C-101B-9397-08002B2CF9AE}">
    <vt:lpwstr/>
  </property>
  <property name="FSC#SAPConfigSettingsSC@101.9800:FMM_IBAN" pid="50" fmtid="{D5CDD505-2E9C-101B-9397-08002B2CF9AE}">
    <vt:lpwstr/>
  </property>
  <property name="FSC#SAPConfigSettingsSC@101.9800:FMM_RECHTSGRUNDLAGE" pid="51" fmtid="{D5CDD505-2E9C-101B-9397-08002B2CF9AE}">
    <vt:lpwstr/>
  </property>
  <property name="FSC#SAPConfigSettingsSC@101.9800:FMM_POSITIONS_APPLICATION" pid="52" fmtid="{D5CDD505-2E9C-101B-9397-08002B2CF9AE}">
    <vt:lpwstr/>
  </property>
  <property name="FSC#SAPConfigSettingsSC@101.9800:FMM_AUFWANDSART_ID" pid="53" fmtid="{D5CDD505-2E9C-101B-9397-08002B2CF9AE}">
    <vt:lpwstr/>
  </property>
  <property name="FSC#SAPConfigSettingsSC@101.9800:FMM_AUFWANDSART_TEXT" pid="54" fmtid="{D5CDD505-2E9C-101B-9397-08002B2CF9AE}">
    <vt:lpwstr/>
  </property>
  <property name="FSC#SAPConfigSettingsSC@101.9800:FMM_GRANTOR_ADDRESS" pid="55" fmtid="{D5CDD505-2E9C-101B-9397-08002B2CF9AE}">
    <vt:lpwstr/>
  </property>
  <property name="FSC#SAPConfigSettingsSC@101.9800:FMM_GRANTOR" pid="56" fmtid="{D5CDD505-2E9C-101B-9397-08002B2CF9AE}">
    <vt:lpwstr/>
  </property>
  <property name="FSC#SAPConfigSettingsSC@101.9800:FMM_GRANTOR_ID" pid="57" fmtid="{D5CDD505-2E9C-101B-9397-08002B2CF9AE}">
    <vt:lpwstr/>
  </property>
  <property name="FSC#SAPConfigSettingsSC@101.9800:FMM_GESCHAEFTSZAHL" pid="58" fmtid="{D5CDD505-2E9C-101B-9397-08002B2CF9AE}">
    <vt:lpwstr/>
  </property>
  <property name="FSC#SAPConfigSettingsSC@101.9800:FMM_MITTELVORBINDUNG" pid="59" fmtid="{D5CDD505-2E9C-101B-9397-08002B2CF9AE}">
    <vt:lpwstr/>
  </property>
  <property name="FSC#SAPConfigSettingsSC@101.9800:FMM_MITTELBINDUNG" pid="60" fmtid="{D5CDD505-2E9C-101B-9397-08002B2CF9AE}">
    <vt:lpwstr/>
  </property>
  <property name="FSC#SAPConfigSettingsSC@101.9800:FMM_PROGRAM_NAME" pid="61" fmtid="{D5CDD505-2E9C-101B-9397-08002B2CF9AE}">
    <vt:lpwstr/>
  </property>
  <property name="FSC#SAPConfigSettingsSC@101.9800:FMM_PROGRAM_ID" pid="62" fmtid="{D5CDD505-2E9C-101B-9397-08002B2CF9AE}">
    <vt:lpwstr/>
  </property>
  <property name="FSC#SAPConfigSettingsSC@101.9800:FMM_TRADEID" pid="63" fmtid="{D5CDD505-2E9C-101B-9397-08002B2CF9AE}">
    <vt:lpwstr/>
  </property>
  <property name="FSC#SAPConfigSettingsSC@101.9800:FMM_VEREINSREGISTERNUMMER" pid="64" fmtid="{D5CDD505-2E9C-101B-9397-08002B2CF9AE}">
    <vt:lpwstr/>
  </property>
  <property name="FSC#SAPConfigSettingsSC@101.9800:FMM_10_MONATLICHE_RATE" pid="65" fmtid="{D5CDD505-2E9C-101B-9397-08002B2CF9AE}">
    <vt:lpwstr/>
  </property>
  <property name="FSC#SAPConfigSettingsSC@101.9800:FMM_10_MONATLICHE_RATE_WAER" pid="66" fmtid="{D5CDD505-2E9C-101B-9397-08002B2CF9AE}">
    <vt:lpwstr/>
  </property>
  <property name="FSC#SAPConfigSettingsSC@101.9800:FMM_10_GP_DETAILBEZ" pid="67" fmtid="{D5CDD505-2E9C-101B-9397-08002B2CF9AE}">
    <vt:lpwstr/>
  </property>
  <property name="FSC#SAPConfigSettingsSC@101.9800:FMM_XX_LGS_MULTISELECT" pid="68" fmtid="{D5CDD505-2E9C-101B-9397-08002B2CF9AE}">
    <vt:lpwstr/>
  </property>
  <property name="FSC#SAPConfigSettingsSC@101.9800:FMM_XX_BUNDESLAND_MULTISELECT" pid="69" fmtid="{D5CDD505-2E9C-101B-9397-08002B2CF9AE}">
    <vt:lpwstr/>
  </property>
  <property name="FSC#SAPConfigSettingsSC@101.9800:FMM_GRANTOR_TYPE_TEXT" pid="70" fmtid="{D5CDD505-2E9C-101B-9397-08002B2CF9AE}">
    <vt:lpwstr/>
  </property>
  <property name="FSC#SAPConfigSettingsSC@101.9800:FMM_GRANTOR_TYPE" pid="71" fmtid="{D5CDD505-2E9C-101B-9397-08002B2CF9AE}">
    <vt:lpwstr/>
  </property>
  <property name="FSC#EIBPRECONFIG@1.1001:EIBInternalApprovedAt" pid="72" fmtid="{D5CDD505-2E9C-101B-9397-08002B2CF9AE}">
    <vt:lpwstr/>
  </property>
  <property name="FSC#EIBPRECONFIG@1.1001:EIBInternalApprovedBy" pid="73" fmtid="{D5CDD505-2E9C-101B-9397-08002B2CF9AE}">
    <vt:lpwstr/>
  </property>
  <property name="FSC#EIBPRECONFIG@1.1001:EIBInternalApprovedByPostTitle" pid="74" fmtid="{D5CDD505-2E9C-101B-9397-08002B2CF9AE}">
    <vt:lpwstr/>
  </property>
  <property name="FSC#EIBPRECONFIG@1.1001:EIBSettlementApprovedBy" pid="75" fmtid="{D5CDD505-2E9C-101B-9397-08002B2CF9AE}">
    <vt:lpwstr/>
  </property>
  <property name="FSC#EIBPRECONFIG@1.1001:EIBSettlementApprovedByFirstnameSurname" pid="76" fmtid="{D5CDD505-2E9C-101B-9397-08002B2CF9AE}">
    <vt:lpwstr/>
  </property>
  <property name="FSC#EIBPRECONFIG@1.1001:EIBSettlementApprovedByPostTitle" pid="77" fmtid="{D5CDD505-2E9C-101B-9397-08002B2CF9AE}">
    <vt:lpwstr/>
  </property>
  <property name="FSC#EIBPRECONFIG@1.1001:EIBApprovedAt" pid="78" fmtid="{D5CDD505-2E9C-101B-9397-08002B2CF9AE}">
    <vt:lpwstr/>
  </property>
  <property name="FSC#EIBPRECONFIG@1.1001:EIBApprovedBy" pid="79" fmtid="{D5CDD505-2E9C-101B-9397-08002B2CF9AE}">
    <vt:lpwstr/>
  </property>
  <property name="FSC#EIBPRECONFIG@1.1001:EIBApprovedBySubst" pid="80" fmtid="{D5CDD505-2E9C-101B-9397-08002B2CF9AE}">
    <vt:lpwstr/>
  </property>
  <property name="FSC#EIBPRECONFIG@1.1001:EIBApprovedByTitle" pid="81" fmtid="{D5CDD505-2E9C-101B-9397-08002B2CF9AE}">
    <vt:lpwstr/>
  </property>
  <property name="FSC#EIBPRECONFIG@1.1001:EIBApprovedByPostTitle" pid="82" fmtid="{D5CDD505-2E9C-101B-9397-08002B2CF9AE}">
    <vt:lpwstr/>
  </property>
  <property name="FSC#EIBPRECONFIG@1.1001:EIBDepartment" pid="83" fmtid="{D5CDD505-2E9C-101B-9397-08002B2CF9AE}">
    <vt:lpwstr>BMA - I/4 (Verbindungsdienst, Parlamentarische Anfragen, Ministerrat und allgemeine Rechtsangelegenheiten)</vt:lpwstr>
  </property>
  <property name="FSC#EIBPRECONFIG@1.1001:EIBDispatchedBy" pid="84" fmtid="{D5CDD505-2E9C-101B-9397-08002B2CF9AE}">
    <vt:lpwstr/>
  </property>
  <property name="FSC#EIBPRECONFIG@1.1001:EIBDispatchedByPostTitle" pid="85" fmtid="{D5CDD505-2E9C-101B-9397-08002B2CF9AE}">
    <vt:lpwstr/>
  </property>
  <property name="FSC#EIBPRECONFIG@1.1001:ExtRefInc" pid="86" fmtid="{D5CDD505-2E9C-101B-9397-08002B2CF9AE}">
    <vt:lpwstr>BKA - PDion (PDion)4816/J-NR/2021</vt:lpwstr>
  </property>
  <property name="FSC#EIBPRECONFIG@1.1001:IncomingAddrdate" pid="87" fmtid="{D5CDD505-2E9C-101B-9397-08002B2CF9AE}">
    <vt:lpwstr/>
  </property>
  <property name="FSC#EIBPRECONFIG@1.1001:IncomingDelivery" pid="88" fmtid="{D5CDD505-2E9C-101B-9397-08002B2CF9AE}">
    <vt:lpwstr>04.01.2021</vt:lpwstr>
  </property>
  <property name="FSC#EIBPRECONFIG@1.1001:OwnerEmail" pid="89" fmtid="{D5CDD505-2E9C-101B-9397-08002B2CF9AE}">
    <vt:lpwstr>franca.zeppetzauer@bma.gv.at</vt:lpwstr>
  </property>
  <property name="FSC#EIBPRECONFIG@1.1001:FileOUEmail" pid="90" fmtid="{D5CDD505-2E9C-101B-9397-08002B2CF9AE}">
    <vt:lpwstr/>
  </property>
  <property name="FSC#EIBPRECONFIG@1.1001:OUEmail" pid="91" fmtid="{D5CDD505-2E9C-101B-9397-08002B2CF9AE}">
    <vt:lpwstr/>
  </property>
  <property name="FSC#EIBPRECONFIG@1.1001:OwnerGender" pid="92" fmtid="{D5CDD505-2E9C-101B-9397-08002B2CF9AE}">
    <vt:lpwstr>Weiblich</vt:lpwstr>
  </property>
  <property name="FSC#EIBPRECONFIG@1.1001:Priority" pid="93" fmtid="{D5CDD505-2E9C-101B-9397-08002B2CF9AE}">
    <vt:lpwstr>Nein</vt:lpwstr>
  </property>
  <property name="FSC#EIBPRECONFIG@1.1001:PreviousFiles" pid="94" fmtid="{D5CDD505-2E9C-101B-9397-08002B2CF9AE}">
    <vt:lpwstr/>
  </property>
  <property name="FSC#EIBPRECONFIG@1.1001:NextFiles" pid="95" fmtid="{D5CDD505-2E9C-101B-9397-08002B2CF9AE}">
    <vt:lpwstr/>
  </property>
  <property name="FSC#EIBPRECONFIG@1.1001:RelatedFiles" pid="96" fmtid="{D5CDD505-2E9C-101B-9397-08002B2CF9AE}">
    <vt:lpwstr/>
  </property>
  <property name="FSC#EIBPRECONFIG@1.1001:CompletedOrdinals" pid="97" fmtid="{D5CDD505-2E9C-101B-9397-08002B2CF9AE}">
    <vt:lpwstr/>
  </property>
  <property name="FSC#EIBPRECONFIG@1.1001:NrAttachments" pid="98" fmtid="{D5CDD505-2E9C-101B-9397-08002B2CF9AE}">
    <vt:lpwstr/>
  </property>
  <property name="FSC#EIBPRECONFIG@1.1001:Attachments" pid="99" fmtid="{D5CDD505-2E9C-101B-9397-08002B2CF9AE}">
    <vt:lpwstr/>
  </property>
  <property name="FSC#EIBPRECONFIG@1.1001:SubjectArea" pid="100" fmtid="{D5CDD505-2E9C-101B-9397-08002B2CF9AE}">
    <vt:lpwstr>Parlamentarische Anfragen </vt:lpwstr>
  </property>
  <property name="FSC#EIBPRECONFIG@1.1001:Recipients" pid="101" fmtid="{D5CDD505-2E9C-101B-9397-08002B2CF9AE}">
    <vt:lpwstr/>
  </property>
  <property name="FSC#EIBPRECONFIG@1.1001:Classified" pid="102" fmtid="{D5CDD505-2E9C-101B-9397-08002B2CF9AE}">
    <vt:lpwstr/>
  </property>
  <property name="FSC#EIBPRECONFIG@1.1001:Deadline" pid="103" fmtid="{D5CDD505-2E9C-101B-9397-08002B2CF9AE}">
    <vt:lpwstr/>
  </property>
  <property name="FSC#EIBPRECONFIG@1.1001:SettlementSubj" pid="104" fmtid="{D5CDD505-2E9C-101B-9397-08002B2CF9AE}">
    <vt:lpwstr/>
  </property>
  <property name="FSC#EIBPRECONFIG@1.1001:OUAddr" pid="105" fmtid="{D5CDD505-2E9C-101B-9397-08002B2CF9AE}">
    <vt:lpwstr>Prinz-Eugen-Straße 12, 1040 Wien</vt:lpwstr>
  </property>
  <property name="FSC#EIBPRECONFIG@1.1001:FileOUName" pid="106" fmtid="{D5CDD505-2E9C-101B-9397-08002B2CF9AE}">
    <vt:lpwstr>BMA - I/4 (Verbindungsdienst, Parlamentarische Anfragen, Ministerrat und allgemeine Rechtsangelegenheiten)</vt:lpwstr>
  </property>
  <property name="FSC#EIBPRECONFIG@1.1001:FileOUDescr" pid="107" fmtid="{D5CDD505-2E9C-101B-9397-08002B2CF9AE}">
    <vt:lpwstr/>
  </property>
  <property name="FSC#EIBPRECONFIG@1.1001:OUDescr" pid="108" fmtid="{D5CDD505-2E9C-101B-9397-08002B2CF9AE}">
    <vt:lpwstr/>
  </property>
  <property name="FSC#EIBPRECONFIG@1.1001:Signatures" pid="10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10" fmtid="{D5CDD505-2E9C-101B-9397-08002B2CF9AE}">
    <vt:lpwstr>COO.3000.100.1.634006</vt:lpwstr>
  </property>
  <property name="FSC#EIBPRECONFIG@1.1001:currentuserrolegroup" pid="111" fmtid="{D5CDD505-2E9C-101B-9397-08002B2CF9AE}">
    <vt:lpwstr>COO.3000.100.1.631035</vt:lpwstr>
  </property>
  <property name="FSC#EIBPRECONFIG@1.1001:currentuserroleposition" pid="112" fmtid="{D5CDD505-2E9C-101B-9397-08002B2CF9AE}">
    <vt:lpwstr>COO.1.1001.1.4329</vt:lpwstr>
  </property>
  <property name="FSC#EIBPRECONFIG@1.1001:currentuserroot" pid="113" fmtid="{D5CDD505-2E9C-101B-9397-08002B2CF9AE}">
    <vt:lpwstr>COO.3000.127.2.640</vt:lpwstr>
  </property>
  <property name="FSC#EIBPRECONFIG@1.1001:toplevelobject" pid="114" fmtid="{D5CDD505-2E9C-101B-9397-08002B2CF9AE}">
    <vt:lpwstr>COO.3000.127.7.536295</vt:lpwstr>
  </property>
  <property name="FSC#EIBPRECONFIG@1.1001:objchangedby" pid="115" fmtid="{D5CDD505-2E9C-101B-9397-08002B2CF9AE}">
    <vt:lpwstr>Rosanna Pließnig, BSc</vt:lpwstr>
  </property>
  <property name="FSC#EIBPRECONFIG@1.1001:objchangedbyPostTitle" pid="116" fmtid="{D5CDD505-2E9C-101B-9397-08002B2CF9AE}">
    <vt:lpwstr>BSc</vt:lpwstr>
  </property>
  <property name="FSC#EIBPRECONFIG@1.1001:objchangedat" pid="117" fmtid="{D5CDD505-2E9C-101B-9397-08002B2CF9AE}">
    <vt:lpwstr>04.03.2021</vt:lpwstr>
  </property>
  <property name="FSC#EIBPRECONFIG@1.1001:objname" pid="118" fmtid="{D5CDD505-2E9C-101B-9397-08002B2CF9AE}">
    <vt:lpwstr>Beilage Fit2Work_x005f_MTG_x005f_2 Quartal_x005f_2020_x005f_200708</vt:lpwstr>
  </property>
  <property name="FSC#EIBPRECONFIG@1.1001:EIBProcessResponsiblePhone" pid="119" fmtid="{D5CDD505-2E9C-101B-9397-08002B2CF9AE}">
    <vt:lpwstr>630600</vt:lpwstr>
  </property>
  <property name="FSC#EIBPRECONFIG@1.1001:EIBProcessResponsibleMail" pid="120" fmtid="{D5CDD505-2E9C-101B-9397-08002B2CF9AE}">
    <vt:lpwstr>Alexandra.Marx@bma.gv.at</vt:lpwstr>
  </property>
  <property name="FSC#EIBPRECONFIG@1.1001:EIBProcessResponsibleFax" pid="121" fmtid="{D5CDD505-2E9C-101B-9397-08002B2CF9AE}">
    <vt:lpwstr>+43 (1) 71894701203</vt:lpwstr>
  </property>
  <property name="FSC#EIBPRECONFIG@1.1001:EIBProcessResponsiblePostTitle" pid="122" fmtid="{D5CDD505-2E9C-101B-9397-08002B2CF9AE}">
    <vt:lpwstr/>
  </property>
  <property name="FSC#EIBPRECONFIG@1.1001:EIBProcessResponsible" pid="123" fmtid="{D5CDD505-2E9C-101B-9397-08002B2CF9AE}">
    <vt:lpwstr>Mag.a Dr.in iur. Alexandra Marx</vt:lpwstr>
  </property>
  <property name="FSC#EIBPRECONFIG@1.1001:FileResponsibleFullName" pid="124" fmtid="{D5CDD505-2E9C-101B-9397-08002B2CF9AE}">
    <vt:lpwstr>Mag. Sandra Guld</vt:lpwstr>
  </property>
  <property name="FSC#EIBPRECONFIG@1.1001:FileResponsibleFirstnameSurname" pid="125" fmtid="{D5CDD505-2E9C-101B-9397-08002B2CF9AE}">
    <vt:lpwstr>Sandra Guld</vt:lpwstr>
  </property>
  <property name="FSC#EIBPRECONFIG@1.1001:FileResponsibleEmail" pid="126" fmtid="{D5CDD505-2E9C-101B-9397-08002B2CF9AE}">
    <vt:lpwstr>sandra.guld@bma.gv.at</vt:lpwstr>
  </property>
  <property name="FSC#EIBPRECONFIG@1.1001:FileResponsibleExtension" pid="127" fmtid="{D5CDD505-2E9C-101B-9397-08002B2CF9AE}">
    <vt:lpwstr>633544</vt:lpwstr>
  </property>
  <property name="FSC#EIBPRECONFIG@1.1001:FileResponsibleFaxExtension" pid="128" fmtid="{D5CDD505-2E9C-101B-9397-08002B2CF9AE}">
    <vt:lpwstr/>
  </property>
  <property name="FSC#EIBPRECONFIG@1.1001:FileResponsibleGender" pid="129" fmtid="{D5CDD505-2E9C-101B-9397-08002B2CF9AE}">
    <vt:lpwstr>Weiblich</vt:lpwstr>
  </property>
  <property name="FSC#EIBPRECONFIG@1.1001:OwnerPostTitle" pid="130" fmtid="{D5CDD505-2E9C-101B-9397-08002B2CF9AE}">
    <vt:lpwstr/>
  </property>
  <property name="FSC#EIBPRECONFIG@1.1001:IsFileAttachment" pid="131" fmtid="{D5CDD505-2E9C-101B-9397-08002B2CF9AE}">
    <vt:lpwstr>Ja</vt:lpwstr>
  </property>
  <property name="FSC#COOELAK@1.1001:Subject" pid="132" fmtid="{D5CDD505-2E9C-101B-9397-08002B2CF9AE}">
    <vt:lpwstr>4816/J: Werbe- und PR-Ausgaben der Bundesregierung im Jahr 2020 - Termin Parlament: 04.03.2021</vt:lpwstr>
  </property>
  <property name="FSC#COOELAK@1.1001:FileReference" pid="133" fmtid="{D5CDD505-2E9C-101B-9397-08002B2CF9AE}">
    <vt:lpwstr>2021-0.003.581</vt:lpwstr>
  </property>
  <property name="FSC#COOELAK@1.1001:FileRefYear" pid="134" fmtid="{D5CDD505-2E9C-101B-9397-08002B2CF9AE}">
    <vt:lpwstr>2021</vt:lpwstr>
  </property>
  <property name="FSC#COOELAK@1.1001:FileRefOrdinal" pid="135" fmtid="{D5CDD505-2E9C-101B-9397-08002B2CF9AE}">
    <vt:lpwstr>3581</vt:lpwstr>
  </property>
  <property name="FSC#COOELAK@1.1001:FileRefOU" pid="136" fmtid="{D5CDD505-2E9C-101B-9397-08002B2CF9AE}">
    <vt:lpwstr>I/4</vt:lpwstr>
  </property>
  <property name="FSC#COOELAK@1.1001:Organization" pid="137" fmtid="{D5CDD505-2E9C-101B-9397-08002B2CF9AE}">
    <vt:lpwstr/>
  </property>
  <property name="FSC#COOELAK@1.1001:Owner" pid="138" fmtid="{D5CDD505-2E9C-101B-9397-08002B2CF9AE}">
    <vt:lpwstr>Mag. Franca Zeppetzauer</vt:lpwstr>
  </property>
  <property name="FSC#COOELAK@1.1001:OwnerExtension" pid="139" fmtid="{D5CDD505-2E9C-101B-9397-08002B2CF9AE}">
    <vt:lpwstr>633543</vt:lpwstr>
  </property>
  <property name="FSC#COOELAK@1.1001:OwnerFaxExtension" pid="140" fmtid="{D5CDD505-2E9C-101B-9397-08002B2CF9AE}">
    <vt:lpwstr/>
  </property>
  <property name="FSC#COOELAK@1.1001:DispatchedBy" pid="141" fmtid="{D5CDD505-2E9C-101B-9397-08002B2CF9AE}">
    <vt:lpwstr/>
  </property>
  <property name="FSC#COOELAK@1.1001:DispatchedAt" pid="142" fmtid="{D5CDD505-2E9C-101B-9397-08002B2CF9AE}">
    <vt:lpwstr/>
  </property>
  <property name="FSC#COOELAK@1.1001:ApprovedBy" pid="143" fmtid="{D5CDD505-2E9C-101B-9397-08002B2CF9AE}">
    <vt:lpwstr/>
  </property>
  <property name="FSC#COOELAK@1.1001:ApprovedAt" pid="144" fmtid="{D5CDD505-2E9C-101B-9397-08002B2CF9AE}">
    <vt:lpwstr/>
  </property>
  <property name="FSC#COOELAK@1.1001:Department" pid="145" fmtid="{D5CDD505-2E9C-101B-9397-08002B2CF9AE}">
    <vt:lpwstr>BMA - I/4 (Verbindungsdienst, Parlamentarische Anfragen, Ministerrat und allgemeine Rechtsangelegenheiten)</vt:lpwstr>
  </property>
  <property name="FSC#COOELAK@1.1001:CreatedAt" pid="146" fmtid="{D5CDD505-2E9C-101B-9397-08002B2CF9AE}">
    <vt:lpwstr>10.02.2021</vt:lpwstr>
  </property>
  <property name="FSC#COOELAK@1.1001:OU" pid="147" fmtid="{D5CDD505-2E9C-101B-9397-08002B2CF9AE}">
    <vt:lpwstr>BMA - I/4 (Verbindungsdienst, Parlamentarische Anfragen, Ministerrat und allgemeine Rechtsangelegenheiten)</vt:lpwstr>
  </property>
  <property name="FSC#COOELAK@1.1001:Priority" pid="148" fmtid="{D5CDD505-2E9C-101B-9397-08002B2CF9AE}">
    <vt:lpwstr> ()</vt:lpwstr>
  </property>
  <property name="FSC#COOELAK@1.1001:ObjBarCode" pid="149" fmtid="{D5CDD505-2E9C-101B-9397-08002B2CF9AE}">
    <vt:lpwstr>*COO.3000.127.7.600354*</vt:lpwstr>
  </property>
  <property name="FSC#COOELAK@1.1001:RefBarCode" pid="150" fmtid="{D5CDD505-2E9C-101B-9397-08002B2CF9AE}">
    <vt:lpwstr/>
  </property>
  <property name="FSC#COOELAK@1.1001:FileRefBarCode" pid="151" fmtid="{D5CDD505-2E9C-101B-9397-08002B2CF9AE}">
    <vt:lpwstr>*2021-0.003.581*</vt:lpwstr>
  </property>
  <property name="FSC#COOELAK@1.1001:ExternalRef" pid="152" fmtid="{D5CDD505-2E9C-101B-9397-08002B2CF9AE}">
    <vt:lpwstr>BKA - PDion (PDion)4816/J-NR/2021</vt:lpwstr>
  </property>
  <property name="FSC#COOELAK@1.1001:IncomingNumber" pid="153" fmtid="{D5CDD505-2E9C-101B-9397-08002B2CF9AE}">
    <vt:lpwstr>2021-0.003.581-1-E</vt:lpwstr>
  </property>
  <property name="FSC#COOELAK@1.1001:IncomingSubject" pid="154" fmtid="{D5CDD505-2E9C-101B-9397-08002B2CF9AE}">
    <vt:lpwstr>4816/J: Werbe- und PR-Ausgaben der Bundesregierung im Jahr 2020</vt:lpwstr>
  </property>
  <property name="FSC#COOELAK@1.1001:ProcessResponsible" pid="155" fmtid="{D5CDD505-2E9C-101B-9397-08002B2CF9AE}">
    <vt:lpwstr>Guld, Sandra Mag.</vt:lpwstr>
  </property>
  <property name="FSC#COOELAK@1.1001:ProcessResponsiblePhone" pid="156" fmtid="{D5CDD505-2E9C-101B-9397-08002B2CF9AE}">
    <vt:lpwstr>+43 (1) 71100-633544</vt:lpwstr>
  </property>
  <property name="FSC#COOELAK@1.1001:ProcessResponsibleMail" pid="157" fmtid="{D5CDD505-2E9C-101B-9397-08002B2CF9AE}">
    <vt:lpwstr>sandra.guld@bma.gv.at</vt:lpwstr>
  </property>
  <property name="FSC#COOELAK@1.1001:ProcessResponsibleFax" pid="158" fmtid="{D5CDD505-2E9C-101B-9397-08002B2CF9AE}">
    <vt:lpwstr/>
  </property>
  <property name="FSC#COOELAK@1.1001:ApproverFirstName" pid="159" fmtid="{D5CDD505-2E9C-101B-9397-08002B2CF9AE}">
    <vt:lpwstr/>
  </property>
  <property name="FSC#COOELAK@1.1001:ApproverSurName" pid="160" fmtid="{D5CDD505-2E9C-101B-9397-08002B2CF9AE}">
    <vt:lpwstr/>
  </property>
  <property name="FSC#COOELAK@1.1001:ApproverTitle" pid="161" fmtid="{D5CDD505-2E9C-101B-9397-08002B2CF9AE}">
    <vt:lpwstr/>
  </property>
  <property name="FSC#COOELAK@1.1001:ExternalDate" pid="162" fmtid="{D5CDD505-2E9C-101B-9397-08002B2CF9AE}">
    <vt:lpwstr/>
  </property>
  <property name="FSC#COOELAK@1.1001:SettlementApprovedAt" pid="163" fmtid="{D5CDD505-2E9C-101B-9397-08002B2CF9AE}">
    <vt:lpwstr/>
  </property>
  <property name="FSC#COOELAK@1.1001:BaseNumber" pid="164" fmtid="{D5CDD505-2E9C-101B-9397-08002B2CF9AE}">
    <vt:lpwstr>100.450</vt:lpwstr>
  </property>
  <property name="FSC#COOELAK@1.1001:CurrentUserRolePos" pid="165" fmtid="{D5CDD505-2E9C-101B-9397-08002B2CF9AE}">
    <vt:lpwstr>Kanzlist/in</vt:lpwstr>
  </property>
  <property name="FSC#COOELAK@1.1001:CurrentUserEmail" pid="166" fmtid="{D5CDD505-2E9C-101B-9397-08002B2CF9AE}">
    <vt:lpwstr>rosanna.pliessnig@bma.gv.at</vt:lpwstr>
  </property>
  <property name="FSC#ELAKGOV@1.1001:PersonalSubjGender" pid="167" fmtid="{D5CDD505-2E9C-101B-9397-08002B2CF9AE}">
    <vt:lpwstr/>
  </property>
  <property name="FSC#ELAKGOV@1.1001:PersonalSubjFirstName" pid="168" fmtid="{D5CDD505-2E9C-101B-9397-08002B2CF9AE}">
    <vt:lpwstr/>
  </property>
  <property name="FSC#ELAKGOV@1.1001:PersonalSubjSurName" pid="169" fmtid="{D5CDD505-2E9C-101B-9397-08002B2CF9AE}">
    <vt:lpwstr/>
  </property>
  <property name="FSC#ELAKGOV@1.1001:PersonalSubjSalutation" pid="170" fmtid="{D5CDD505-2E9C-101B-9397-08002B2CF9AE}">
    <vt:lpwstr/>
  </property>
  <property name="FSC#ELAKGOV@1.1001:PersonalSubjAddress" pid="171" fmtid="{D5CDD505-2E9C-101B-9397-08002B2CF9AE}">
    <vt:lpwstr/>
  </property>
  <property name="FSC#ATSTATECFG@1.1001:Office" pid="172" fmtid="{D5CDD505-2E9C-101B-9397-08002B2CF9AE}">
    <vt:lpwstr/>
  </property>
  <property name="FSC#ATSTATECFG@1.1001:Agent" pid="173" fmtid="{D5CDD505-2E9C-101B-9397-08002B2CF9AE}">
    <vt:lpwstr/>
  </property>
  <property name="FSC#ATSTATECFG@1.1001:AgentPhone" pid="174" fmtid="{D5CDD505-2E9C-101B-9397-08002B2CF9AE}">
    <vt:lpwstr/>
  </property>
  <property name="FSC#ATSTATECFG@1.1001:DepartmentFax" pid="175" fmtid="{D5CDD505-2E9C-101B-9397-08002B2CF9AE}">
    <vt:lpwstr/>
  </property>
  <property name="FSC#ATSTATECFG@1.1001:DepartmentEmail" pid="176" fmtid="{D5CDD505-2E9C-101B-9397-08002B2CF9AE}">
    <vt:lpwstr/>
  </property>
  <property name="FSC#ATSTATECFG@1.1001:SubfileDate" pid="177" fmtid="{D5CDD505-2E9C-101B-9397-08002B2CF9AE}">
    <vt:lpwstr/>
  </property>
  <property name="FSC#ATSTATECFG@1.1001:SubfileSubject" pid="178" fmtid="{D5CDD505-2E9C-101B-9397-08002B2CF9AE}">
    <vt:lpwstr/>
  </property>
  <property name="FSC#ATSTATECFG@1.1001:DepartmentZipCode" pid="179" fmtid="{D5CDD505-2E9C-101B-9397-08002B2CF9AE}">
    <vt:lpwstr/>
  </property>
  <property name="FSC#ATSTATECFG@1.1001:DepartmentCountry" pid="180" fmtid="{D5CDD505-2E9C-101B-9397-08002B2CF9AE}">
    <vt:lpwstr/>
  </property>
  <property name="FSC#ATSTATECFG@1.1001:DepartmentCity" pid="181" fmtid="{D5CDD505-2E9C-101B-9397-08002B2CF9AE}">
    <vt:lpwstr/>
  </property>
  <property name="FSC#ATSTATECFG@1.1001:DepartmentStreet" pid="182" fmtid="{D5CDD505-2E9C-101B-9397-08002B2CF9AE}">
    <vt:lpwstr/>
  </property>
  <property name="FSC#ATSTATECFG@1.1001:DepartmentDVR" pid="183" fmtid="{D5CDD505-2E9C-101B-9397-08002B2CF9AE}">
    <vt:lpwstr/>
  </property>
  <property name="FSC#ATSTATECFG@1.1001:DepartmentUID" pid="184" fmtid="{D5CDD505-2E9C-101B-9397-08002B2CF9AE}">
    <vt:lpwstr/>
  </property>
  <property name="FSC#ATSTATECFG@1.1001:SubfileReference" pid="185" fmtid="{D5CDD505-2E9C-101B-9397-08002B2CF9AE}">
    <vt:lpwstr/>
  </property>
  <property name="FSC#ATSTATECFG@1.1001:Clause" pid="186" fmtid="{D5CDD505-2E9C-101B-9397-08002B2CF9AE}">
    <vt:lpwstr/>
  </property>
  <property name="FSC#ATSTATECFG@1.1001:ApprovedSignature" pid="187" fmtid="{D5CDD505-2E9C-101B-9397-08002B2CF9AE}">
    <vt:lpwstr/>
  </property>
  <property name="FSC#ATSTATECFG@1.1001:BankAccount" pid="188" fmtid="{D5CDD505-2E9C-101B-9397-08002B2CF9AE}">
    <vt:lpwstr/>
  </property>
  <property name="FSC#ATSTATECFG@1.1001:BankAccountOwner" pid="189" fmtid="{D5CDD505-2E9C-101B-9397-08002B2CF9AE}">
    <vt:lpwstr/>
  </property>
  <property name="FSC#ATSTATECFG@1.1001:BankInstitute" pid="190" fmtid="{D5CDD505-2E9C-101B-9397-08002B2CF9AE}">
    <vt:lpwstr/>
  </property>
  <property name="FSC#ATSTATECFG@1.1001:BankAccountID" pid="191" fmtid="{D5CDD505-2E9C-101B-9397-08002B2CF9AE}">
    <vt:lpwstr/>
  </property>
  <property name="FSC#ATSTATECFG@1.1001:BankAccountIBAN" pid="192" fmtid="{D5CDD505-2E9C-101B-9397-08002B2CF9AE}">
    <vt:lpwstr/>
  </property>
  <property name="FSC#ATSTATECFG@1.1001:BankAccountBIC" pid="193" fmtid="{D5CDD505-2E9C-101B-9397-08002B2CF9AE}">
    <vt:lpwstr/>
  </property>
  <property name="FSC#ATSTATECFG@1.1001:BankName" pid="194" fmtid="{D5CDD505-2E9C-101B-9397-08002B2CF9AE}">
    <vt:lpwstr/>
  </property>
  <property name="FSC#COOELAK@1.1001:ObjectAddressees" pid="195" fmtid="{D5CDD505-2E9C-101B-9397-08002B2CF9AE}">
    <vt:lpwstr/>
  </property>
  <property name="FSC#COOELAK@1.1001:replyreference" pid="196" fmtid="{D5CDD505-2E9C-101B-9397-08002B2CF9AE}">
    <vt:lpwstr/>
  </property>
  <property name="FSC#ATPRECONFIG@1.1001:ChargePreview" pid="197" fmtid="{D5CDD505-2E9C-101B-9397-08002B2CF9AE}">
    <vt:lpwstr/>
  </property>
  <property name="FSC#ATSTATECFG@1.1001:ExternalFile" pid="198" fmtid="{D5CDD505-2E9C-101B-9397-08002B2CF9AE}">
    <vt:lpwstr/>
  </property>
  <property name="FSC#COOSYSTEM@1.1:Container" pid="199" fmtid="{D5CDD505-2E9C-101B-9397-08002B2CF9AE}">
    <vt:lpwstr>COO.3000.127.7.600354</vt:lpwstr>
  </property>
  <property name="FSC#FSCFOLIO@1.1001:docpropproject" pid="200" fmtid="{D5CDD505-2E9C-101B-9397-08002B2CF9AE}">
    <vt:lpwstr/>
  </property>
  <property name="FSC$NOPARSEFILE" pid="201" fmtid="{D5CDD505-2E9C-101B-9397-08002B2CF9AE}">
    <vt:bool>true</vt:bool>
  </property>
</Properties>
</file>