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s\Desktop\Pallinger\Sterblichkeit\"/>
    </mc:Choice>
  </mc:AlternateContent>
  <bookViews>
    <workbookView xWindow="0" yWindow="0" windowWidth="28800" windowHeight="11500"/>
  </bookViews>
  <sheets>
    <sheet name="Verstorbe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3" i="1" l="1"/>
  <c r="D61" i="1"/>
  <c r="T60" i="1"/>
  <c r="AE8" i="1"/>
  <c r="AE60" i="1"/>
  <c r="AF60" i="1"/>
  <c r="AG60" i="1"/>
  <c r="AH60" i="1"/>
  <c r="AI60" i="1"/>
  <c r="AJ60" i="1"/>
  <c r="AK60" i="1"/>
  <c r="AL60" i="1"/>
  <c r="AM60" i="1"/>
  <c r="AE61" i="1"/>
  <c r="AF61" i="1"/>
  <c r="AG61" i="1"/>
  <c r="AH61" i="1"/>
  <c r="AI61" i="1"/>
  <c r="AJ61" i="1"/>
  <c r="AK61" i="1"/>
  <c r="AL61" i="1"/>
  <c r="AM61" i="1"/>
  <c r="AC61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8" i="1"/>
  <c r="AG8" i="1"/>
  <c r="AH8" i="1"/>
  <c r="AI8" i="1"/>
  <c r="AJ8" i="1"/>
  <c r="AK8" i="1"/>
  <c r="AL8" i="1"/>
  <c r="AM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C8" i="1"/>
  <c r="S61" i="1" l="1"/>
  <c r="T61" i="1"/>
  <c r="U61" i="1"/>
  <c r="V61" i="1"/>
  <c r="W61" i="1"/>
  <c r="X61" i="1"/>
  <c r="Y61" i="1"/>
  <c r="Z61" i="1"/>
  <c r="AA61" i="1"/>
  <c r="R61" i="1"/>
  <c r="E61" i="1"/>
  <c r="F61" i="1"/>
  <c r="G61" i="1"/>
  <c r="H61" i="1"/>
  <c r="I61" i="1"/>
  <c r="J61" i="1"/>
  <c r="K61" i="1"/>
  <c r="L61" i="1"/>
  <c r="M61" i="1"/>
  <c r="AD27" i="1"/>
  <c r="Z60" i="1"/>
  <c r="V60" i="1"/>
  <c r="S60" i="1"/>
  <c r="U60" i="1"/>
  <c r="W60" i="1"/>
  <c r="X60" i="1"/>
  <c r="Y60" i="1"/>
  <c r="R60" i="1"/>
  <c r="D60" i="1"/>
  <c r="E60" i="1"/>
  <c r="F60" i="1"/>
  <c r="G60" i="1"/>
  <c r="H60" i="1"/>
  <c r="I60" i="1"/>
  <c r="J60" i="1"/>
  <c r="K60" i="1"/>
  <c r="L60" i="1"/>
  <c r="AA9" i="1"/>
  <c r="AD9" i="1" s="1"/>
  <c r="AA10" i="1"/>
  <c r="AA11" i="1"/>
  <c r="AD11" i="1" s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C27" i="1" s="1"/>
  <c r="AA28" i="1"/>
  <c r="AA29" i="1"/>
  <c r="AA30" i="1"/>
  <c r="AA31" i="1"/>
  <c r="AA32" i="1"/>
  <c r="AA33" i="1"/>
  <c r="AA34" i="1"/>
  <c r="AA35" i="1"/>
  <c r="AD35" i="1" s="1"/>
  <c r="AA36" i="1"/>
  <c r="AA37" i="1"/>
  <c r="AA38" i="1"/>
  <c r="AA39" i="1"/>
  <c r="AA40" i="1"/>
  <c r="AA41" i="1"/>
  <c r="AA42" i="1"/>
  <c r="AA43" i="1"/>
  <c r="AD43" i="1" s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8" i="1"/>
  <c r="M9" i="1"/>
  <c r="M10" i="1"/>
  <c r="M11" i="1"/>
  <c r="AC11" i="1" s="1"/>
  <c r="M12" i="1"/>
  <c r="AD12" i="1" s="1"/>
  <c r="M13" i="1"/>
  <c r="AD13" i="1" s="1"/>
  <c r="M14" i="1"/>
  <c r="AD14" i="1" s="1"/>
  <c r="M15" i="1"/>
  <c r="AC15" i="1" s="1"/>
  <c r="M16" i="1"/>
  <c r="M17" i="1"/>
  <c r="M18" i="1"/>
  <c r="M19" i="1"/>
  <c r="M20" i="1"/>
  <c r="AD20" i="1" s="1"/>
  <c r="M21" i="1"/>
  <c r="AD21" i="1" s="1"/>
  <c r="M22" i="1"/>
  <c r="AD22" i="1" s="1"/>
  <c r="M23" i="1"/>
  <c r="AC23" i="1" s="1"/>
  <c r="M24" i="1"/>
  <c r="M25" i="1"/>
  <c r="M26" i="1"/>
  <c r="M27" i="1"/>
  <c r="M28" i="1"/>
  <c r="AD28" i="1" s="1"/>
  <c r="M29" i="1"/>
  <c r="AD29" i="1" s="1"/>
  <c r="M30" i="1"/>
  <c r="AD30" i="1" s="1"/>
  <c r="M31" i="1"/>
  <c r="AC31" i="1" s="1"/>
  <c r="M32" i="1"/>
  <c r="M33" i="1"/>
  <c r="M34" i="1"/>
  <c r="M35" i="1"/>
  <c r="M36" i="1"/>
  <c r="AD36" i="1" s="1"/>
  <c r="M37" i="1"/>
  <c r="AD37" i="1" s="1"/>
  <c r="M38" i="1"/>
  <c r="AD38" i="1" s="1"/>
  <c r="M39" i="1"/>
  <c r="AC39" i="1" s="1"/>
  <c r="M40" i="1"/>
  <c r="M41" i="1"/>
  <c r="M42" i="1"/>
  <c r="M43" i="1"/>
  <c r="AC43" i="1" s="1"/>
  <c r="M44" i="1"/>
  <c r="AD44" i="1" s="1"/>
  <c r="M45" i="1"/>
  <c r="AD45" i="1" s="1"/>
  <c r="M46" i="1"/>
  <c r="AD46" i="1" s="1"/>
  <c r="M47" i="1"/>
  <c r="AC47" i="1" s="1"/>
  <c r="M48" i="1"/>
  <c r="M49" i="1"/>
  <c r="M50" i="1"/>
  <c r="M51" i="1"/>
  <c r="M52" i="1"/>
  <c r="AD52" i="1" s="1"/>
  <c r="M53" i="1"/>
  <c r="AD53" i="1" s="1"/>
  <c r="M54" i="1"/>
  <c r="AD54" i="1" s="1"/>
  <c r="M55" i="1"/>
  <c r="AC55" i="1" s="1"/>
  <c r="M56" i="1"/>
  <c r="M57" i="1"/>
  <c r="M58" i="1"/>
  <c r="M8" i="1"/>
  <c r="AD55" i="1" l="1"/>
  <c r="AD47" i="1"/>
  <c r="AD39" i="1"/>
  <c r="AD31" i="1"/>
  <c r="AD8" i="1"/>
  <c r="AD51" i="1"/>
  <c r="AC35" i="1"/>
  <c r="AD19" i="1"/>
  <c r="AD58" i="1"/>
  <c r="AD50" i="1"/>
  <c r="AC42" i="1"/>
  <c r="AC34" i="1"/>
  <c r="AD26" i="1"/>
  <c r="AD18" i="1"/>
  <c r="AC10" i="1"/>
  <c r="AD42" i="1"/>
  <c r="AD10" i="1"/>
  <c r="AC30" i="1"/>
  <c r="AD23" i="1"/>
  <c r="AD15" i="1"/>
  <c r="AC58" i="1"/>
  <c r="AC26" i="1"/>
  <c r="AD34" i="1"/>
  <c r="AC46" i="1"/>
  <c r="AC49" i="1"/>
  <c r="AC41" i="1"/>
  <c r="AC25" i="1"/>
  <c r="AC17" i="1"/>
  <c r="AC9" i="1"/>
  <c r="AC54" i="1"/>
  <c r="AC38" i="1"/>
  <c r="AC22" i="1"/>
  <c r="AC56" i="1"/>
  <c r="AC48" i="1"/>
  <c r="AC40" i="1"/>
  <c r="AC32" i="1"/>
  <c r="AC24" i="1"/>
  <c r="AC16" i="1"/>
  <c r="AC51" i="1"/>
  <c r="AC19" i="1"/>
  <c r="AC14" i="1"/>
  <c r="AC57" i="1"/>
  <c r="AC33" i="1"/>
  <c r="AC50" i="1"/>
  <c r="AC18" i="1"/>
  <c r="AC53" i="1"/>
  <c r="AC45" i="1"/>
  <c r="AC37" i="1"/>
  <c r="AC29" i="1"/>
  <c r="AC21" i="1"/>
  <c r="AC13" i="1"/>
  <c r="AD57" i="1"/>
  <c r="AD49" i="1"/>
  <c r="AD41" i="1"/>
  <c r="AD33" i="1"/>
  <c r="AD25" i="1"/>
  <c r="AD17" i="1"/>
  <c r="AC52" i="1"/>
  <c r="AC44" i="1"/>
  <c r="AC36" i="1"/>
  <c r="AC28" i="1"/>
  <c r="AC20" i="1"/>
  <c r="AC12" i="1"/>
  <c r="AD56" i="1"/>
  <c r="AD48" i="1"/>
  <c r="AD40" i="1"/>
  <c r="AD32" i="1"/>
  <c r="AD24" i="1"/>
  <c r="AD16" i="1"/>
  <c r="AA60" i="1"/>
  <c r="M60" i="1"/>
  <c r="AC60" i="1" l="1"/>
</calcChain>
</file>

<file path=xl/sharedStrings.xml><?xml version="1.0" encoding="utf-8"?>
<sst xmlns="http://schemas.openxmlformats.org/spreadsheetml/2006/main" count="226" uniqueCount="191">
  <si>
    <t>Jahr</t>
  </si>
  <si>
    <t xml:space="preserve">KW </t>
  </si>
  <si>
    <t xml:space="preserve">Datum </t>
  </si>
  <si>
    <t>01-10</t>
  </si>
  <si>
    <t>30.12-08.03</t>
  </si>
  <si>
    <t>31.12-10.03</t>
  </si>
  <si>
    <t>09.03-15.03</t>
  </si>
  <si>
    <t>11.03-17.03</t>
  </si>
  <si>
    <t>16.03-22.03</t>
  </si>
  <si>
    <t>18.03-24.03</t>
  </si>
  <si>
    <t>23.03-29.03</t>
  </si>
  <si>
    <t>25.03-31.03</t>
  </si>
  <si>
    <t>30.03-05.04</t>
  </si>
  <si>
    <t>01.04-07.04</t>
  </si>
  <si>
    <t>06.04-12.04</t>
  </si>
  <si>
    <t>08.04-14.04</t>
  </si>
  <si>
    <t>13.04-19.04</t>
  </si>
  <si>
    <t>15.04-21.04</t>
  </si>
  <si>
    <t>20.04-26.04</t>
  </si>
  <si>
    <t>22.04-28.04</t>
  </si>
  <si>
    <t>27.04-03.05</t>
  </si>
  <si>
    <t>29.04-05.05</t>
  </si>
  <si>
    <t>04.05-10.05</t>
  </si>
  <si>
    <t>06.05-12.05</t>
  </si>
  <si>
    <t>11.05-17.05</t>
  </si>
  <si>
    <t>13.05-19.05</t>
  </si>
  <si>
    <t>18.05-24.05</t>
  </si>
  <si>
    <t>20.05-26.05</t>
  </si>
  <si>
    <t>25.05-31.05</t>
  </si>
  <si>
    <t>27.05-02.06</t>
  </si>
  <si>
    <t>01.06-07.06</t>
  </si>
  <si>
    <t>03.06-09.06</t>
  </si>
  <si>
    <t>08.06-14.06</t>
  </si>
  <si>
    <t>10.06-16.06</t>
  </si>
  <si>
    <t>15.06-21.06</t>
  </si>
  <si>
    <t>17.06-23.06</t>
  </si>
  <si>
    <t>22.06-28.06</t>
  </si>
  <si>
    <t>24.06-30.06</t>
  </si>
  <si>
    <t>29.06-05.07</t>
  </si>
  <si>
    <t>01.07-07.07</t>
  </si>
  <si>
    <t>06.07-12.07</t>
  </si>
  <si>
    <t>08.07-14.07</t>
  </si>
  <si>
    <t>13.07-19.07</t>
  </si>
  <si>
    <t>15.07-21.07</t>
  </si>
  <si>
    <t>20.07-26.07</t>
  </si>
  <si>
    <t>22.07-28.07</t>
  </si>
  <si>
    <t>27.07-02.08</t>
  </si>
  <si>
    <t>29.07-04.08</t>
  </si>
  <si>
    <t>03.08-09.08</t>
  </si>
  <si>
    <t>05.08-11.08</t>
  </si>
  <si>
    <t>10.08-16.08</t>
  </si>
  <si>
    <t>12.08-18.08</t>
  </si>
  <si>
    <t>17.08-23.08</t>
  </si>
  <si>
    <t>19.08-25.08</t>
  </si>
  <si>
    <t>24.08-30.08</t>
  </si>
  <si>
    <t>26.08-01.09</t>
  </si>
  <si>
    <t>31.08-06.09</t>
  </si>
  <si>
    <t>02.09-08.09</t>
  </si>
  <si>
    <t>07.09-13.09</t>
  </si>
  <si>
    <t>09.09-15.09</t>
  </si>
  <si>
    <t>14.09-20.09</t>
  </si>
  <si>
    <t>16.09-22.09</t>
  </si>
  <si>
    <t>21.09-27.09</t>
  </si>
  <si>
    <t>23.09-29.09</t>
  </si>
  <si>
    <t>28.09-04.10</t>
  </si>
  <si>
    <t>30.09-06.10</t>
  </si>
  <si>
    <t>05.10-11.10</t>
  </si>
  <si>
    <t>07.10-13.10</t>
  </si>
  <si>
    <t>12.10-18.10</t>
  </si>
  <si>
    <t>14.10-20.10</t>
  </si>
  <si>
    <t>19.10-25.10</t>
  </si>
  <si>
    <t>21.10-27.10</t>
  </si>
  <si>
    <t>26.10-01.11</t>
  </si>
  <si>
    <t>28.10-03.11</t>
  </si>
  <si>
    <t>02.11-08.11</t>
  </si>
  <si>
    <t>04.11-10.11</t>
  </si>
  <si>
    <t>09.11-15.11</t>
  </si>
  <si>
    <t>11.11-17.11</t>
  </si>
  <si>
    <t>16.11-22.11</t>
  </si>
  <si>
    <t>18.11-24.11</t>
  </si>
  <si>
    <t>23.11-29.11</t>
  </si>
  <si>
    <t>25.11-1.12</t>
  </si>
  <si>
    <t>30.11-06.12</t>
  </si>
  <si>
    <t>02.12-08.12</t>
  </si>
  <si>
    <t>07.12-13.12</t>
  </si>
  <si>
    <t>09.12-15.12</t>
  </si>
  <si>
    <t>14.12-20.12</t>
  </si>
  <si>
    <t>16.12-22.12</t>
  </si>
  <si>
    <t>21.12-27.12</t>
  </si>
  <si>
    <t>23.12-29.12</t>
  </si>
  <si>
    <t>28.12-03.01</t>
  </si>
  <si>
    <t>30.12-05.01</t>
  </si>
  <si>
    <t>04.01-10.01</t>
  </si>
  <si>
    <t>06.01-12.01</t>
  </si>
  <si>
    <t>11.01-17.01</t>
  </si>
  <si>
    <t>13.01-19.01</t>
  </si>
  <si>
    <t>18.01-24.01</t>
  </si>
  <si>
    <t>20.01-26.01</t>
  </si>
  <si>
    <t>25.01-31.01</t>
  </si>
  <si>
    <t>27.01-02.02</t>
  </si>
  <si>
    <t>01.02-07.02</t>
  </si>
  <si>
    <t>03.02-09.02</t>
  </si>
  <si>
    <t>08.02-14.02</t>
  </si>
  <si>
    <t>10.02-16.02</t>
  </si>
  <si>
    <t>15.02-21.02</t>
  </si>
  <si>
    <t>17.02-23.02</t>
  </si>
  <si>
    <t>Quelle: Statistik Austria</t>
  </si>
  <si>
    <t>Kärnten</t>
  </si>
  <si>
    <t>Tirol</t>
  </si>
  <si>
    <t>Wien</t>
  </si>
  <si>
    <t>Burgenland</t>
  </si>
  <si>
    <t>Niederösterreich</t>
  </si>
  <si>
    <t>Oberösterreich</t>
  </si>
  <si>
    <t>Salzburg</t>
  </si>
  <si>
    <t>Steiermark</t>
  </si>
  <si>
    <t>Vorarlberg</t>
  </si>
  <si>
    <t>Verstorbene insg.</t>
  </si>
  <si>
    <t xml:space="preserve">Gestorbene mit Hauptwohnsitz in Pflegeanstalten, Pensionistenheimen und Behinderteneinrichtungen </t>
  </si>
  <si>
    <t>(ohne Auslandssterbefälle) ab 2019 nach Kalenderwoche und Bundesland</t>
  </si>
  <si>
    <t>Vorläufige Ergebnisse für 2020 und 2021; die aktuellsten zwei Kalenderwochen enthalten auch zugeschätzte Werte.</t>
  </si>
  <si>
    <t>Abweichung insg. 2019-2020</t>
  </si>
  <si>
    <t>Abweichung insg. %</t>
  </si>
  <si>
    <t>Anweichung Burgenland</t>
  </si>
  <si>
    <t>Anweichung Kärnten</t>
  </si>
  <si>
    <t>Anweichung Niederösterreich</t>
  </si>
  <si>
    <t>Anweichung Oberösterreich</t>
  </si>
  <si>
    <t>Anweichung Salzburg</t>
  </si>
  <si>
    <t>Anweichung Steiermark</t>
  </si>
  <si>
    <t>Anweichung Tirol</t>
  </si>
  <si>
    <t>Anweichung Vorarlberg</t>
  </si>
  <si>
    <t>Anweichung Wien</t>
  </si>
  <si>
    <t>1-10 2020
1-10 2019</t>
  </si>
  <si>
    <t>11 2020
11 2019</t>
  </si>
  <si>
    <t>12 2020
12 2019</t>
  </si>
  <si>
    <t>13 2020
13 2019</t>
  </si>
  <si>
    <t>14 2020
14 2019</t>
  </si>
  <si>
    <t>15 2020 
15 2019</t>
  </si>
  <si>
    <t>16 2020
16 2019</t>
  </si>
  <si>
    <t>17 2020
17 2019</t>
  </si>
  <si>
    <t>18 2020 
18 2019</t>
  </si>
  <si>
    <t>19 2020
19 2019</t>
  </si>
  <si>
    <t>20 2020 
20 2019</t>
  </si>
  <si>
    <t>21 2020
21 2019</t>
  </si>
  <si>
    <t>22 2020 
22 2019</t>
  </si>
  <si>
    <t>23 2020
23 2019</t>
  </si>
  <si>
    <t>24 2020 
24 2019</t>
  </si>
  <si>
    <t>25 2020
25 2019</t>
  </si>
  <si>
    <t>26 2020
26 2019</t>
  </si>
  <si>
    <t>27 2020
27 2019</t>
  </si>
  <si>
    <t>28 2020
28 2019</t>
  </si>
  <si>
    <t>29 2020
29 2019</t>
  </si>
  <si>
    <t>30 2020
30 2019</t>
  </si>
  <si>
    <t>31 2020
31 2019</t>
  </si>
  <si>
    <t>32 2020
32 2019</t>
  </si>
  <si>
    <t>33 2020
33 2019</t>
  </si>
  <si>
    <t>34 2020
34 2019</t>
  </si>
  <si>
    <t>35 2020
35 2019</t>
  </si>
  <si>
    <t>36 2020
36 2019</t>
  </si>
  <si>
    <t>37 2020
37 2019</t>
  </si>
  <si>
    <t>38 2020
38 2019</t>
  </si>
  <si>
    <t>39 2020
39 2019</t>
  </si>
  <si>
    <t>40 2020
40 2019</t>
  </si>
  <si>
    <t>41 2020
41 2019</t>
  </si>
  <si>
    <t>46 2020
46 2019</t>
  </si>
  <si>
    <t>45 2020
45 2019</t>
  </si>
  <si>
    <t>44 2020
44 2019</t>
  </si>
  <si>
    <t>43 2020
43 2019</t>
  </si>
  <si>
    <t>42 2020
42 2019</t>
  </si>
  <si>
    <t>47 2020
47 2019</t>
  </si>
  <si>
    <t>48 2020
48 2019</t>
  </si>
  <si>
    <t>50 2020
50 2019</t>
  </si>
  <si>
    <t>49 2020
49 2019</t>
  </si>
  <si>
    <t>51 2020
51 2019</t>
  </si>
  <si>
    <t>52 2020
52 2019</t>
  </si>
  <si>
    <t>53 2020
01 2020</t>
  </si>
  <si>
    <t>01 2021
02 2020</t>
  </si>
  <si>
    <t>03 2021
04 2020</t>
  </si>
  <si>
    <t>02 2021
03 2020</t>
  </si>
  <si>
    <t>04 2021
05 2020</t>
  </si>
  <si>
    <t>05 2021
06 2020</t>
  </si>
  <si>
    <t>06 2021
07 2020</t>
  </si>
  <si>
    <t>07 2021
08 2020</t>
  </si>
  <si>
    <t>KW Gegenüberstellung</t>
  </si>
  <si>
    <t xml:space="preserve">Abweichung insg. </t>
  </si>
  <si>
    <t>Summe Verstorbene 2019 + KW 01-08 2020</t>
  </si>
  <si>
    <t>Summe Verstorbene 2020 + KW 01-07 2021</t>
  </si>
  <si>
    <t>Summe Verstorbene KW 02-07 2021 (möglicher Impfstart)</t>
  </si>
  <si>
    <t>Summe Verstorbene KW 03-08. 2020</t>
  </si>
  <si>
    <t>Summe Abweichung Verstorbene 
KW 01-53 2020 + 
KW 01-07 2021  zu 
KW 01-52 2019 + 
KW 01-08 2020</t>
  </si>
  <si>
    <t>Summe Abweichung Verstorbene 
KW 02-07 2021 zu 
03-08 2019</t>
  </si>
  <si>
    <t xml:space="preserve">Summe Abweichung Verstorbene 
KW 02-07 2021 zu 
KW 03-08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</si>
</sst>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2"/>
      <color theme="1"/>
      <name val="Corbel"/>
      <family val="2"/>
    </font>
    <font>
      <sz val="12"/>
      <color theme="1"/>
      <name val="Corbel"/>
      <family val="2"/>
    </font>
    <font>
      <sz val="12"/>
      <color rgb="FFFF0000"/>
      <name val="Corbel"/>
      <family val="2"/>
    </font>
    <font>
      <sz val="12"/>
      <color rgb="FF161616"/>
      <name val="Calibri"/>
      <family val="2"/>
    </font>
    <font>
      <sz val="12"/>
      <color rgb="FF151515"/>
      <name val="Calibri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sz val="12"/>
      <name val="Corbe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3" fontId="6" fillId="0" borderId="0" xfId="2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1" xfId="1" applyNumberFormat="1" applyFont="1" applyFill="1" applyBorder="1" applyAlignment="1">
      <alignment horizontal="center"/>
    </xf>
    <xf numFmtId="3" fontId="0" fillId="3" borderId="3" xfId="1" applyNumberFormat="1" applyFont="1" applyFill="1" applyBorder="1" applyAlignment="1">
      <alignment horizontal="center"/>
    </xf>
    <xf numFmtId="0" fontId="8" fillId="0" borderId="0" xfId="2" applyFont="1" applyBorder="1" applyAlignment="1">
      <alignment vertical="center" wrapText="1"/>
    </xf>
    <xf numFmtId="3" fontId="9" fillId="0" borderId="0" xfId="2" applyNumberFormat="1" applyFont="1" applyBorder="1" applyAlignment="1">
      <alignment horizontal="right"/>
    </xf>
    <xf numFmtId="0" fontId="9" fillId="0" borderId="0" xfId="2" applyFont="1" applyBorder="1" applyAlignment="1">
      <alignment horizontal="left"/>
    </xf>
    <xf numFmtId="0" fontId="9" fillId="0" borderId="0" xfId="2" applyNumberFormat="1" applyFont="1" applyBorder="1" applyAlignment="1">
      <alignment horizontal="left"/>
    </xf>
    <xf numFmtId="3" fontId="0" fillId="0" borderId="0" xfId="0" applyNumberFormat="1"/>
    <xf numFmtId="0" fontId="10" fillId="0" borderId="0" xfId="2" applyFont="1" applyBorder="1" applyAlignment="1"/>
    <xf numFmtId="3" fontId="10" fillId="0" borderId="0" xfId="2" applyNumberFormat="1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/>
    </xf>
    <xf numFmtId="0" fontId="10" fillId="0" borderId="0" xfId="0" applyFont="1" applyBorder="1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9" fillId="0" borderId="0" xfId="2" applyNumberFormat="1" applyFont="1" applyFill="1" applyBorder="1" applyAlignment="1">
      <alignment horizontal="left"/>
    </xf>
    <xf numFmtId="0" fontId="9" fillId="0" borderId="0" xfId="2" applyFont="1" applyFill="1" applyBorder="1" applyAlignment="1">
      <alignment horizontal="left"/>
    </xf>
    <xf numFmtId="3" fontId="9" fillId="0" borderId="0" xfId="2" applyNumberFormat="1" applyFont="1" applyFill="1" applyBorder="1" applyAlignment="1">
      <alignment horizontal="right"/>
    </xf>
    <xf numFmtId="0" fontId="0" fillId="0" borderId="0" xfId="0" applyFill="1"/>
    <xf numFmtId="3" fontId="0" fillId="0" borderId="0" xfId="0" applyNumberFormat="1" applyFill="1"/>
    <xf numFmtId="3" fontId="0" fillId="0" borderId="1" xfId="1" applyNumberFormat="1" applyFont="1" applyFill="1" applyBorder="1" applyAlignment="1">
      <alignment horizontal="center"/>
    </xf>
    <xf numFmtId="3" fontId="0" fillId="0" borderId="3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vertical="top" wrapText="1"/>
    </xf>
  </cellXfs>
  <cellStyles count="3">
    <cellStyle name="Standard" xfId="0" builtinId="0"/>
    <cellStyle name="Standard_Tabelle1" xfId="2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1"/>
  <sheetViews>
    <sheetView tabSelected="1" zoomScale="80" zoomScaleNormal="80" workbookViewId="0">
      <selection activeCell="J20" sqref="J20"/>
    </sheetView>
  </sheetViews>
  <sheetFormatPr baseColWidth="10" defaultRowHeight="15.5" x14ac:dyDescent="0.35"/>
  <cols>
    <col min="2" max="2" width="17.15234375" customWidth="1"/>
    <col min="3" max="3" width="18.3046875" customWidth="1"/>
    <col min="4" max="4" width="11.765625" customWidth="1"/>
    <col min="5" max="5" width="11.07421875" customWidth="1"/>
    <col min="6" max="6" width="14.23046875" customWidth="1"/>
    <col min="7" max="7" width="13.84375" customWidth="1"/>
    <col min="8" max="8" width="13.3828125" customWidth="1"/>
    <col min="13" max="13" width="13.69140625" customWidth="1"/>
    <col min="17" max="17" width="18.765625" customWidth="1"/>
    <col min="20" max="20" width="14.07421875" customWidth="1"/>
    <col min="21" max="21" width="12.23046875" customWidth="1"/>
    <col min="29" max="29" width="15.3046875" hidden="1" customWidth="1"/>
    <col min="30" max="32" width="0" hidden="1" customWidth="1"/>
    <col min="33" max="33" width="13.23046875" hidden="1" customWidth="1"/>
    <col min="34" max="34" width="12.4609375" hidden="1" customWidth="1"/>
    <col min="35" max="39" width="0" hidden="1" customWidth="1"/>
  </cols>
  <sheetData>
    <row r="1" spans="1:39" ht="15.5" customHeigh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39" ht="15.5" customHeight="1" x14ac:dyDescent="0.35">
      <c r="A2" t="s">
        <v>117</v>
      </c>
      <c r="H2" s="16"/>
      <c r="I2" s="16"/>
      <c r="J2" s="16"/>
      <c r="K2" s="16"/>
      <c r="L2" s="16"/>
      <c r="M2" s="16"/>
    </row>
    <row r="3" spans="1:39" x14ac:dyDescent="0.35">
      <c r="A3" t="s">
        <v>118</v>
      </c>
    </row>
    <row r="4" spans="1:39" x14ac:dyDescent="0.35">
      <c r="A4" t="s">
        <v>119</v>
      </c>
    </row>
    <row r="5" spans="1:39" x14ac:dyDescent="0.35">
      <c r="A5" s="16"/>
      <c r="B5" s="16"/>
      <c r="C5" s="16"/>
      <c r="D5" s="16"/>
    </row>
    <row r="7" spans="1:39" ht="46.5" x14ac:dyDescent="0.35">
      <c r="A7" s="3" t="s">
        <v>0</v>
      </c>
      <c r="B7" s="3" t="s">
        <v>1</v>
      </c>
      <c r="C7" s="3" t="s">
        <v>2</v>
      </c>
      <c r="D7" s="4" t="s">
        <v>110</v>
      </c>
      <c r="E7" s="3" t="s">
        <v>107</v>
      </c>
      <c r="F7" s="3" t="s">
        <v>111</v>
      </c>
      <c r="G7" s="3" t="s">
        <v>112</v>
      </c>
      <c r="H7" s="3" t="s">
        <v>113</v>
      </c>
      <c r="I7" s="3" t="s">
        <v>114</v>
      </c>
      <c r="J7" s="3" t="s">
        <v>108</v>
      </c>
      <c r="K7" s="3" t="s">
        <v>115</v>
      </c>
      <c r="L7" s="3" t="s">
        <v>109</v>
      </c>
      <c r="M7" s="4" t="s">
        <v>116</v>
      </c>
      <c r="O7" s="3" t="s">
        <v>0</v>
      </c>
      <c r="P7" s="3" t="s">
        <v>1</v>
      </c>
      <c r="Q7" s="3" t="s">
        <v>2</v>
      </c>
      <c r="R7" s="4" t="s">
        <v>110</v>
      </c>
      <c r="S7" s="3" t="s">
        <v>107</v>
      </c>
      <c r="T7" s="3" t="s">
        <v>111</v>
      </c>
      <c r="U7" s="3" t="s">
        <v>112</v>
      </c>
      <c r="V7" s="3" t="s">
        <v>113</v>
      </c>
      <c r="W7" s="3" t="s">
        <v>114</v>
      </c>
      <c r="X7" s="3" t="s">
        <v>108</v>
      </c>
      <c r="Y7" s="3" t="s">
        <v>115</v>
      </c>
      <c r="Z7" s="3" t="s">
        <v>109</v>
      </c>
      <c r="AA7" s="4" t="s">
        <v>116</v>
      </c>
      <c r="AC7" s="4" t="s">
        <v>120</v>
      </c>
      <c r="AD7" s="4" t="s">
        <v>121</v>
      </c>
      <c r="AE7" s="4" t="s">
        <v>122</v>
      </c>
      <c r="AF7" s="4" t="s">
        <v>123</v>
      </c>
      <c r="AG7" s="4" t="s">
        <v>124</v>
      </c>
      <c r="AH7" s="4" t="s">
        <v>125</v>
      </c>
      <c r="AI7" s="4" t="s">
        <v>126</v>
      </c>
      <c r="AJ7" s="4" t="s">
        <v>127</v>
      </c>
      <c r="AK7" s="4" t="s">
        <v>128</v>
      </c>
      <c r="AL7" s="4" t="s">
        <v>129</v>
      </c>
      <c r="AM7" s="4" t="s">
        <v>130</v>
      </c>
    </row>
    <row r="8" spans="1:39" x14ac:dyDescent="0.35">
      <c r="A8" s="5">
        <v>2020</v>
      </c>
      <c r="B8" s="6" t="s">
        <v>3</v>
      </c>
      <c r="C8" s="5" t="s">
        <v>4</v>
      </c>
      <c r="D8" s="35">
        <v>167</v>
      </c>
      <c r="E8" s="35">
        <v>330</v>
      </c>
      <c r="F8" s="35">
        <v>803</v>
      </c>
      <c r="G8" s="35">
        <v>840</v>
      </c>
      <c r="H8" s="35">
        <v>296</v>
      </c>
      <c r="I8" s="35">
        <v>770</v>
      </c>
      <c r="J8" s="35">
        <v>361</v>
      </c>
      <c r="K8" s="35">
        <v>144</v>
      </c>
      <c r="L8" s="35">
        <v>660</v>
      </c>
      <c r="M8" s="36">
        <f>SUM(D8:L8)</f>
        <v>4371</v>
      </c>
      <c r="O8" s="5">
        <v>2019</v>
      </c>
      <c r="P8" s="6" t="s">
        <v>3</v>
      </c>
      <c r="Q8" s="5" t="s">
        <v>5</v>
      </c>
      <c r="R8" s="37">
        <v>177</v>
      </c>
      <c r="S8" s="37">
        <v>340</v>
      </c>
      <c r="T8" s="37">
        <v>739</v>
      </c>
      <c r="U8" s="37">
        <v>919</v>
      </c>
      <c r="V8" s="37">
        <v>303</v>
      </c>
      <c r="W8" s="37">
        <v>784</v>
      </c>
      <c r="X8" s="37">
        <v>343</v>
      </c>
      <c r="Y8" s="37">
        <v>134</v>
      </c>
      <c r="Z8" s="37">
        <v>637</v>
      </c>
      <c r="AA8" s="27">
        <f>SUM(R8:Z8)</f>
        <v>4376</v>
      </c>
      <c r="AC8" s="7">
        <f>M8-AA8</f>
        <v>-5</v>
      </c>
      <c r="AD8" s="8">
        <f t="shared" ref="AD8:AD39" si="0">M8/AA8-1</f>
        <v>-1.1425959780622108E-3</v>
      </c>
      <c r="AE8" s="7">
        <f>D8-R8</f>
        <v>-10</v>
      </c>
      <c r="AF8" s="7">
        <f t="shared" ref="AF8:AM23" si="1">E8-S8</f>
        <v>-10</v>
      </c>
      <c r="AG8" s="12">
        <f t="shared" si="1"/>
        <v>64</v>
      </c>
      <c r="AH8" s="7">
        <f t="shared" si="1"/>
        <v>-79</v>
      </c>
      <c r="AI8" s="7">
        <f t="shared" si="1"/>
        <v>-7</v>
      </c>
      <c r="AJ8" s="7">
        <f t="shared" si="1"/>
        <v>-14</v>
      </c>
      <c r="AK8" s="12">
        <f t="shared" si="1"/>
        <v>18</v>
      </c>
      <c r="AL8" s="12">
        <f t="shared" si="1"/>
        <v>10</v>
      </c>
      <c r="AM8" s="12">
        <f t="shared" si="1"/>
        <v>23</v>
      </c>
    </row>
    <row r="9" spans="1:39" x14ac:dyDescent="0.35">
      <c r="A9" s="5">
        <v>2020</v>
      </c>
      <c r="B9" s="5">
        <v>11</v>
      </c>
      <c r="C9" s="5" t="s">
        <v>6</v>
      </c>
      <c r="D9" s="35">
        <v>9</v>
      </c>
      <c r="E9" s="35">
        <v>38</v>
      </c>
      <c r="F9" s="35">
        <v>74</v>
      </c>
      <c r="G9" s="35">
        <v>82</v>
      </c>
      <c r="H9" s="35">
        <v>32</v>
      </c>
      <c r="I9" s="35">
        <v>86</v>
      </c>
      <c r="J9" s="35">
        <v>42</v>
      </c>
      <c r="K9" s="35">
        <v>19</v>
      </c>
      <c r="L9" s="35">
        <v>52</v>
      </c>
      <c r="M9" s="36">
        <f t="shared" ref="M9:M58" si="2">SUM(D9:L9)</f>
        <v>434</v>
      </c>
      <c r="O9" s="5">
        <v>2019</v>
      </c>
      <c r="P9" s="5">
        <v>11</v>
      </c>
      <c r="Q9" s="5" t="s">
        <v>7</v>
      </c>
      <c r="R9" s="37">
        <v>20</v>
      </c>
      <c r="S9" s="37">
        <v>38</v>
      </c>
      <c r="T9" s="37">
        <v>71</v>
      </c>
      <c r="U9" s="37">
        <v>91</v>
      </c>
      <c r="V9" s="37">
        <v>41</v>
      </c>
      <c r="W9" s="37">
        <v>62</v>
      </c>
      <c r="X9" s="37">
        <v>29</v>
      </c>
      <c r="Y9" s="37">
        <v>13</v>
      </c>
      <c r="Z9" s="37">
        <v>64</v>
      </c>
      <c r="AA9" s="27">
        <f t="shared" ref="AA9:AA58" si="3">SUM(R9:Z9)</f>
        <v>429</v>
      </c>
      <c r="AC9" s="9">
        <f>M9-AA9</f>
        <v>5</v>
      </c>
      <c r="AD9" s="10">
        <f t="shared" si="0"/>
        <v>1.1655011655011593E-2</v>
      </c>
      <c r="AE9" s="7">
        <f t="shared" ref="AE9:AK58" si="4">D9-R9</f>
        <v>-11</v>
      </c>
      <c r="AF9" s="12">
        <f t="shared" si="1"/>
        <v>0</v>
      </c>
      <c r="AG9" s="12">
        <f t="shared" si="1"/>
        <v>3</v>
      </c>
      <c r="AH9" s="7">
        <f t="shared" si="1"/>
        <v>-9</v>
      </c>
      <c r="AI9" s="7">
        <f t="shared" si="1"/>
        <v>-9</v>
      </c>
      <c r="AJ9" s="7">
        <f t="shared" si="1"/>
        <v>24</v>
      </c>
      <c r="AK9" s="12">
        <f t="shared" si="1"/>
        <v>13</v>
      </c>
      <c r="AL9" s="12">
        <f t="shared" si="1"/>
        <v>6</v>
      </c>
      <c r="AM9" s="7">
        <f t="shared" si="1"/>
        <v>-12</v>
      </c>
    </row>
    <row r="10" spans="1:39" x14ac:dyDescent="0.35">
      <c r="A10" s="5">
        <v>2020</v>
      </c>
      <c r="B10" s="5">
        <v>12</v>
      </c>
      <c r="C10" s="5" t="s">
        <v>8</v>
      </c>
      <c r="D10" s="35">
        <v>15</v>
      </c>
      <c r="E10" s="35">
        <v>30</v>
      </c>
      <c r="F10" s="35">
        <v>91</v>
      </c>
      <c r="G10" s="35">
        <v>94</v>
      </c>
      <c r="H10" s="35">
        <v>38</v>
      </c>
      <c r="I10" s="35">
        <v>100</v>
      </c>
      <c r="J10" s="35">
        <v>36</v>
      </c>
      <c r="K10" s="35">
        <v>16</v>
      </c>
      <c r="L10" s="35">
        <v>66</v>
      </c>
      <c r="M10" s="36">
        <f t="shared" si="2"/>
        <v>486</v>
      </c>
      <c r="O10" s="5">
        <v>2019</v>
      </c>
      <c r="P10" s="5">
        <v>12</v>
      </c>
      <c r="Q10" s="5" t="s">
        <v>9</v>
      </c>
      <c r="R10" s="37">
        <v>8</v>
      </c>
      <c r="S10" s="37">
        <v>25</v>
      </c>
      <c r="T10" s="37">
        <v>68</v>
      </c>
      <c r="U10" s="37">
        <v>77</v>
      </c>
      <c r="V10" s="37">
        <v>29</v>
      </c>
      <c r="W10" s="37">
        <v>68</v>
      </c>
      <c r="X10" s="37">
        <v>34</v>
      </c>
      <c r="Y10" s="37">
        <v>18</v>
      </c>
      <c r="Z10" s="37">
        <v>56</v>
      </c>
      <c r="AA10" s="27">
        <f t="shared" si="3"/>
        <v>383</v>
      </c>
      <c r="AC10" s="9">
        <f t="shared" ref="AC10:AC58" si="5">M10-AA10</f>
        <v>103</v>
      </c>
      <c r="AD10" s="10">
        <f t="shared" si="0"/>
        <v>0.26892950391644899</v>
      </c>
      <c r="AE10" s="12">
        <f t="shared" si="4"/>
        <v>7</v>
      </c>
      <c r="AF10" s="12">
        <f t="shared" si="1"/>
        <v>5</v>
      </c>
      <c r="AG10" s="12">
        <f t="shared" si="1"/>
        <v>23</v>
      </c>
      <c r="AH10" s="12">
        <f t="shared" si="1"/>
        <v>17</v>
      </c>
      <c r="AI10" s="12">
        <f t="shared" si="1"/>
        <v>9</v>
      </c>
      <c r="AJ10" s="12">
        <f t="shared" si="1"/>
        <v>32</v>
      </c>
      <c r="AK10" s="12">
        <f t="shared" si="1"/>
        <v>2</v>
      </c>
      <c r="AL10" s="7">
        <f t="shared" si="1"/>
        <v>-2</v>
      </c>
      <c r="AM10" s="12">
        <f t="shared" si="1"/>
        <v>10</v>
      </c>
    </row>
    <row r="11" spans="1:39" x14ac:dyDescent="0.35">
      <c r="A11" s="5">
        <v>2020</v>
      </c>
      <c r="B11" s="5">
        <v>13</v>
      </c>
      <c r="C11" s="5" t="s">
        <v>10</v>
      </c>
      <c r="D11" s="35">
        <v>19</v>
      </c>
      <c r="E11" s="35">
        <v>40</v>
      </c>
      <c r="F11" s="35">
        <v>61</v>
      </c>
      <c r="G11" s="35">
        <v>87</v>
      </c>
      <c r="H11" s="35">
        <v>31</v>
      </c>
      <c r="I11" s="35">
        <v>77</v>
      </c>
      <c r="J11" s="35">
        <v>48</v>
      </c>
      <c r="K11" s="35">
        <v>12</v>
      </c>
      <c r="L11" s="35">
        <v>89</v>
      </c>
      <c r="M11" s="36">
        <f t="shared" si="2"/>
        <v>464</v>
      </c>
      <c r="O11" s="5">
        <v>2019</v>
      </c>
      <c r="P11" s="5">
        <v>13</v>
      </c>
      <c r="Q11" s="5" t="s">
        <v>11</v>
      </c>
      <c r="R11" s="37">
        <v>15</v>
      </c>
      <c r="S11" s="37">
        <v>30</v>
      </c>
      <c r="T11" s="37">
        <v>81</v>
      </c>
      <c r="U11" s="37">
        <v>84</v>
      </c>
      <c r="V11" s="37">
        <v>34</v>
      </c>
      <c r="W11" s="37">
        <v>68</v>
      </c>
      <c r="X11" s="37">
        <v>45</v>
      </c>
      <c r="Y11" s="37">
        <v>13</v>
      </c>
      <c r="Z11" s="37">
        <v>67</v>
      </c>
      <c r="AA11" s="27">
        <f t="shared" si="3"/>
        <v>437</v>
      </c>
      <c r="AC11" s="9">
        <f t="shared" si="5"/>
        <v>27</v>
      </c>
      <c r="AD11" s="10">
        <f t="shared" si="0"/>
        <v>6.1784897025171537E-2</v>
      </c>
      <c r="AE11" s="12">
        <f t="shared" si="4"/>
        <v>4</v>
      </c>
      <c r="AF11" s="12">
        <f t="shared" si="1"/>
        <v>10</v>
      </c>
      <c r="AG11" s="12">
        <f t="shared" si="1"/>
        <v>-20</v>
      </c>
      <c r="AH11" s="12">
        <f t="shared" si="1"/>
        <v>3</v>
      </c>
      <c r="AI11" s="7">
        <f t="shared" si="1"/>
        <v>-3</v>
      </c>
      <c r="AJ11" s="12">
        <f t="shared" si="1"/>
        <v>9</v>
      </c>
      <c r="AK11" s="12">
        <f t="shared" si="1"/>
        <v>3</v>
      </c>
      <c r="AL11" s="7">
        <f t="shared" si="1"/>
        <v>-1</v>
      </c>
      <c r="AM11" s="12">
        <f t="shared" si="1"/>
        <v>22</v>
      </c>
    </row>
    <row r="12" spans="1:39" x14ac:dyDescent="0.35">
      <c r="A12" s="5">
        <v>2020</v>
      </c>
      <c r="B12" s="5">
        <v>14</v>
      </c>
      <c r="C12" s="5" t="s">
        <v>12</v>
      </c>
      <c r="D12" s="35">
        <v>13</v>
      </c>
      <c r="E12" s="35">
        <v>46</v>
      </c>
      <c r="F12" s="35">
        <v>85</v>
      </c>
      <c r="G12" s="35">
        <v>88</v>
      </c>
      <c r="H12" s="35">
        <v>38</v>
      </c>
      <c r="I12" s="35">
        <v>97</v>
      </c>
      <c r="J12" s="35">
        <v>43</v>
      </c>
      <c r="K12" s="35">
        <v>23</v>
      </c>
      <c r="L12" s="35">
        <v>72</v>
      </c>
      <c r="M12" s="36">
        <f t="shared" si="2"/>
        <v>505</v>
      </c>
      <c r="N12" s="11"/>
      <c r="O12" s="5">
        <v>2019</v>
      </c>
      <c r="P12" s="5">
        <v>14</v>
      </c>
      <c r="Q12" s="5" t="s">
        <v>13</v>
      </c>
      <c r="R12" s="37">
        <v>12</v>
      </c>
      <c r="S12" s="37">
        <v>40</v>
      </c>
      <c r="T12" s="37">
        <v>65</v>
      </c>
      <c r="U12" s="37">
        <v>76</v>
      </c>
      <c r="V12" s="37">
        <v>23</v>
      </c>
      <c r="W12" s="37">
        <v>79</v>
      </c>
      <c r="X12" s="37">
        <v>33</v>
      </c>
      <c r="Y12" s="37">
        <v>12</v>
      </c>
      <c r="Z12" s="37">
        <v>61</v>
      </c>
      <c r="AA12" s="27">
        <f t="shared" si="3"/>
        <v>401</v>
      </c>
      <c r="AC12" s="9">
        <f t="shared" si="5"/>
        <v>104</v>
      </c>
      <c r="AD12" s="10">
        <f t="shared" si="0"/>
        <v>0.25935162094763098</v>
      </c>
      <c r="AE12" s="12">
        <f t="shared" si="4"/>
        <v>1</v>
      </c>
      <c r="AF12" s="12">
        <f t="shared" si="1"/>
        <v>6</v>
      </c>
      <c r="AG12" s="12">
        <f t="shared" si="1"/>
        <v>20</v>
      </c>
      <c r="AH12" s="12">
        <f t="shared" si="1"/>
        <v>12</v>
      </c>
      <c r="AI12" s="12">
        <f t="shared" si="1"/>
        <v>15</v>
      </c>
      <c r="AJ12" s="12">
        <f t="shared" si="1"/>
        <v>18</v>
      </c>
      <c r="AK12" s="12">
        <f t="shared" si="1"/>
        <v>10</v>
      </c>
      <c r="AL12" s="12">
        <f t="shared" si="1"/>
        <v>11</v>
      </c>
      <c r="AM12" s="12">
        <f t="shared" si="1"/>
        <v>11</v>
      </c>
    </row>
    <row r="13" spans="1:39" x14ac:dyDescent="0.35">
      <c r="A13" s="5">
        <v>2020</v>
      </c>
      <c r="B13" s="5">
        <v>15</v>
      </c>
      <c r="C13" s="5" t="s">
        <v>14</v>
      </c>
      <c r="D13" s="35">
        <v>15</v>
      </c>
      <c r="E13" s="35">
        <v>38</v>
      </c>
      <c r="F13" s="35">
        <v>89</v>
      </c>
      <c r="G13" s="35">
        <v>70</v>
      </c>
      <c r="H13" s="35">
        <v>35</v>
      </c>
      <c r="I13" s="35">
        <v>93</v>
      </c>
      <c r="J13" s="35">
        <v>62</v>
      </c>
      <c r="K13" s="35">
        <v>14</v>
      </c>
      <c r="L13" s="35">
        <v>87</v>
      </c>
      <c r="M13" s="36">
        <f t="shared" si="2"/>
        <v>503</v>
      </c>
      <c r="N13" s="11"/>
      <c r="O13" s="5">
        <v>2019</v>
      </c>
      <c r="P13" s="5">
        <v>15</v>
      </c>
      <c r="Q13" s="5" t="s">
        <v>15</v>
      </c>
      <c r="R13" s="37">
        <v>15</v>
      </c>
      <c r="S13" s="37">
        <v>31</v>
      </c>
      <c r="T13" s="37">
        <v>79</v>
      </c>
      <c r="U13" s="37">
        <v>70</v>
      </c>
      <c r="V13" s="37">
        <v>23</v>
      </c>
      <c r="W13" s="37">
        <v>57</v>
      </c>
      <c r="X13" s="37">
        <v>38</v>
      </c>
      <c r="Y13" s="37">
        <v>13</v>
      </c>
      <c r="Z13" s="37">
        <v>63</v>
      </c>
      <c r="AA13" s="27">
        <f t="shared" si="3"/>
        <v>389</v>
      </c>
      <c r="AC13" s="9">
        <f t="shared" si="5"/>
        <v>114</v>
      </c>
      <c r="AD13" s="10">
        <f t="shared" si="0"/>
        <v>0.29305912596401029</v>
      </c>
      <c r="AE13" s="12">
        <f t="shared" si="4"/>
        <v>0</v>
      </c>
      <c r="AF13" s="12">
        <f t="shared" si="1"/>
        <v>7</v>
      </c>
      <c r="AG13" s="12">
        <f t="shared" si="1"/>
        <v>10</v>
      </c>
      <c r="AH13" s="12">
        <f t="shared" si="1"/>
        <v>0</v>
      </c>
      <c r="AI13" s="12">
        <f t="shared" si="1"/>
        <v>12</v>
      </c>
      <c r="AJ13" s="12">
        <f t="shared" si="1"/>
        <v>36</v>
      </c>
      <c r="AK13" s="12">
        <f t="shared" si="1"/>
        <v>24</v>
      </c>
      <c r="AL13" s="12">
        <f t="shared" si="1"/>
        <v>1</v>
      </c>
      <c r="AM13" s="12">
        <f t="shared" si="1"/>
        <v>24</v>
      </c>
    </row>
    <row r="14" spans="1:39" x14ac:dyDescent="0.35">
      <c r="A14" s="5">
        <v>2020</v>
      </c>
      <c r="B14" s="5">
        <v>16</v>
      </c>
      <c r="C14" s="5" t="s">
        <v>16</v>
      </c>
      <c r="D14" s="35">
        <v>17</v>
      </c>
      <c r="E14" s="35">
        <v>39</v>
      </c>
      <c r="F14" s="35">
        <v>77</v>
      </c>
      <c r="G14" s="35">
        <v>86</v>
      </c>
      <c r="H14" s="35">
        <v>31</v>
      </c>
      <c r="I14" s="35">
        <v>89</v>
      </c>
      <c r="J14" s="35">
        <v>46</v>
      </c>
      <c r="K14" s="35">
        <v>20</v>
      </c>
      <c r="L14" s="35">
        <v>63</v>
      </c>
      <c r="M14" s="36">
        <f t="shared" si="2"/>
        <v>468</v>
      </c>
      <c r="N14" s="11"/>
      <c r="O14" s="5">
        <v>2019</v>
      </c>
      <c r="P14" s="5">
        <v>16</v>
      </c>
      <c r="Q14" s="5" t="s">
        <v>17</v>
      </c>
      <c r="R14" s="37">
        <v>18</v>
      </c>
      <c r="S14" s="37">
        <v>32</v>
      </c>
      <c r="T14" s="37">
        <v>72</v>
      </c>
      <c r="U14" s="37">
        <v>71</v>
      </c>
      <c r="V14" s="37">
        <v>24</v>
      </c>
      <c r="W14" s="37">
        <v>54</v>
      </c>
      <c r="X14" s="37">
        <v>36</v>
      </c>
      <c r="Y14" s="37">
        <v>17</v>
      </c>
      <c r="Z14" s="37">
        <v>55</v>
      </c>
      <c r="AA14" s="27">
        <f t="shared" si="3"/>
        <v>379</v>
      </c>
      <c r="AC14" s="9">
        <f t="shared" si="5"/>
        <v>89</v>
      </c>
      <c r="AD14" s="10">
        <f t="shared" si="0"/>
        <v>0.23482849604221645</v>
      </c>
      <c r="AE14" s="7">
        <f t="shared" si="4"/>
        <v>-1</v>
      </c>
      <c r="AF14" s="12">
        <f t="shared" si="1"/>
        <v>7</v>
      </c>
      <c r="AG14" s="12">
        <f t="shared" si="1"/>
        <v>5</v>
      </c>
      <c r="AH14" s="12">
        <f t="shared" si="1"/>
        <v>15</v>
      </c>
      <c r="AI14" s="12">
        <f t="shared" si="1"/>
        <v>7</v>
      </c>
      <c r="AJ14" s="12">
        <f t="shared" si="1"/>
        <v>35</v>
      </c>
      <c r="AK14" s="12">
        <f t="shared" si="1"/>
        <v>10</v>
      </c>
      <c r="AL14" s="12">
        <f t="shared" si="1"/>
        <v>3</v>
      </c>
      <c r="AM14" s="12">
        <f t="shared" si="1"/>
        <v>8</v>
      </c>
    </row>
    <row r="15" spans="1:39" x14ac:dyDescent="0.35">
      <c r="A15" s="5">
        <v>2020</v>
      </c>
      <c r="B15" s="5">
        <v>17</v>
      </c>
      <c r="C15" s="5" t="s">
        <v>18</v>
      </c>
      <c r="D15" s="35">
        <v>14</v>
      </c>
      <c r="E15" s="35">
        <v>31</v>
      </c>
      <c r="F15" s="35">
        <v>84</v>
      </c>
      <c r="G15" s="35">
        <v>88</v>
      </c>
      <c r="H15" s="35">
        <v>31</v>
      </c>
      <c r="I15" s="35">
        <v>68</v>
      </c>
      <c r="J15" s="35">
        <v>25</v>
      </c>
      <c r="K15" s="35">
        <v>13</v>
      </c>
      <c r="L15" s="35">
        <v>56</v>
      </c>
      <c r="M15" s="36">
        <f t="shared" si="2"/>
        <v>410</v>
      </c>
      <c r="N15" s="11"/>
      <c r="O15" s="5">
        <v>2019</v>
      </c>
      <c r="P15" s="5">
        <v>17</v>
      </c>
      <c r="Q15" s="5" t="s">
        <v>19</v>
      </c>
      <c r="R15" s="37">
        <v>26</v>
      </c>
      <c r="S15" s="37">
        <v>25</v>
      </c>
      <c r="T15" s="37">
        <v>66</v>
      </c>
      <c r="U15" s="37">
        <v>76</v>
      </c>
      <c r="V15" s="37">
        <v>35</v>
      </c>
      <c r="W15" s="37">
        <v>55</v>
      </c>
      <c r="X15" s="37">
        <v>28</v>
      </c>
      <c r="Y15" s="37">
        <v>9</v>
      </c>
      <c r="Z15" s="37">
        <v>54</v>
      </c>
      <c r="AA15" s="27">
        <f t="shared" si="3"/>
        <v>374</v>
      </c>
      <c r="AC15" s="9">
        <f t="shared" si="5"/>
        <v>36</v>
      </c>
      <c r="AD15" s="10">
        <f t="shared" si="0"/>
        <v>9.625668449197855E-2</v>
      </c>
      <c r="AE15" s="7">
        <f t="shared" si="4"/>
        <v>-12</v>
      </c>
      <c r="AF15" s="12">
        <f t="shared" si="1"/>
        <v>6</v>
      </c>
      <c r="AG15" s="12">
        <f t="shared" si="1"/>
        <v>18</v>
      </c>
      <c r="AH15" s="12">
        <f t="shared" si="1"/>
        <v>12</v>
      </c>
      <c r="AI15" s="7">
        <f t="shared" si="1"/>
        <v>-4</v>
      </c>
      <c r="AJ15" s="12">
        <f t="shared" si="1"/>
        <v>13</v>
      </c>
      <c r="AK15" s="7">
        <f t="shared" si="1"/>
        <v>-3</v>
      </c>
      <c r="AL15" s="12">
        <f t="shared" si="1"/>
        <v>4</v>
      </c>
      <c r="AM15" s="12">
        <f t="shared" si="1"/>
        <v>2</v>
      </c>
    </row>
    <row r="16" spans="1:39" x14ac:dyDescent="0.35">
      <c r="A16" s="5">
        <v>2020</v>
      </c>
      <c r="B16" s="5">
        <v>18</v>
      </c>
      <c r="C16" s="5" t="s">
        <v>20</v>
      </c>
      <c r="D16" s="35">
        <v>18</v>
      </c>
      <c r="E16" s="35">
        <v>17</v>
      </c>
      <c r="F16" s="35">
        <v>61</v>
      </c>
      <c r="G16" s="35">
        <v>53</v>
      </c>
      <c r="H16" s="35">
        <v>23</v>
      </c>
      <c r="I16" s="35">
        <v>61</v>
      </c>
      <c r="J16" s="35">
        <v>24</v>
      </c>
      <c r="K16" s="35">
        <v>10</v>
      </c>
      <c r="L16" s="35">
        <v>55</v>
      </c>
      <c r="M16" s="36">
        <f t="shared" si="2"/>
        <v>322</v>
      </c>
      <c r="N16" s="11"/>
      <c r="O16" s="5">
        <v>2019</v>
      </c>
      <c r="P16" s="5">
        <v>18</v>
      </c>
      <c r="Q16" s="5" t="s">
        <v>21</v>
      </c>
      <c r="R16" s="37">
        <v>10</v>
      </c>
      <c r="S16" s="37">
        <v>23</v>
      </c>
      <c r="T16" s="37">
        <v>61</v>
      </c>
      <c r="U16" s="37">
        <v>76</v>
      </c>
      <c r="V16" s="37">
        <v>23</v>
      </c>
      <c r="W16" s="37">
        <v>63</v>
      </c>
      <c r="X16" s="37">
        <v>30</v>
      </c>
      <c r="Y16" s="37">
        <v>8</v>
      </c>
      <c r="Z16" s="37">
        <v>53</v>
      </c>
      <c r="AA16" s="27">
        <f t="shared" si="3"/>
        <v>347</v>
      </c>
      <c r="AC16" s="7">
        <f t="shared" si="5"/>
        <v>-25</v>
      </c>
      <c r="AD16" s="8">
        <f t="shared" si="0"/>
        <v>-7.2046109510086498E-2</v>
      </c>
      <c r="AE16" s="12">
        <f t="shared" si="4"/>
        <v>8</v>
      </c>
      <c r="AF16" s="7">
        <f t="shared" si="1"/>
        <v>-6</v>
      </c>
      <c r="AG16" s="7">
        <f t="shared" si="1"/>
        <v>0</v>
      </c>
      <c r="AH16" s="7">
        <f t="shared" si="1"/>
        <v>-23</v>
      </c>
      <c r="AI16" s="12">
        <f t="shared" si="1"/>
        <v>0</v>
      </c>
      <c r="AJ16" s="7">
        <f t="shared" si="1"/>
        <v>-2</v>
      </c>
      <c r="AK16" s="7">
        <f t="shared" si="1"/>
        <v>-6</v>
      </c>
      <c r="AL16" s="12">
        <f t="shared" si="1"/>
        <v>2</v>
      </c>
      <c r="AM16" s="12">
        <f t="shared" si="1"/>
        <v>2</v>
      </c>
    </row>
    <row r="17" spans="1:39" x14ac:dyDescent="0.35">
      <c r="A17" s="5">
        <v>2020</v>
      </c>
      <c r="B17" s="5">
        <v>19</v>
      </c>
      <c r="C17" s="5" t="s">
        <v>22</v>
      </c>
      <c r="D17" s="35">
        <v>9</v>
      </c>
      <c r="E17" s="35">
        <v>34</v>
      </c>
      <c r="F17" s="35">
        <v>72</v>
      </c>
      <c r="G17" s="35">
        <v>73</v>
      </c>
      <c r="H17" s="35">
        <v>28</v>
      </c>
      <c r="I17" s="35">
        <v>67</v>
      </c>
      <c r="J17" s="35">
        <v>23</v>
      </c>
      <c r="K17" s="35">
        <v>14</v>
      </c>
      <c r="L17" s="35">
        <v>53</v>
      </c>
      <c r="M17" s="36">
        <f t="shared" si="2"/>
        <v>373</v>
      </c>
      <c r="N17" s="11"/>
      <c r="O17" s="5">
        <v>2019</v>
      </c>
      <c r="P17" s="5">
        <v>19</v>
      </c>
      <c r="Q17" s="5" t="s">
        <v>23</v>
      </c>
      <c r="R17" s="37">
        <v>11</v>
      </c>
      <c r="S17" s="37">
        <v>25</v>
      </c>
      <c r="T17" s="37">
        <v>66</v>
      </c>
      <c r="U17" s="37">
        <v>70</v>
      </c>
      <c r="V17" s="37">
        <v>14</v>
      </c>
      <c r="W17" s="37">
        <v>53</v>
      </c>
      <c r="X17" s="37">
        <v>27</v>
      </c>
      <c r="Y17" s="37">
        <v>18</v>
      </c>
      <c r="Z17" s="37">
        <v>51</v>
      </c>
      <c r="AA17" s="27">
        <f t="shared" si="3"/>
        <v>335</v>
      </c>
      <c r="AC17" s="9">
        <f t="shared" si="5"/>
        <v>38</v>
      </c>
      <c r="AD17" s="10">
        <f t="shared" si="0"/>
        <v>0.11343283582089558</v>
      </c>
      <c r="AE17" s="7">
        <f t="shared" si="4"/>
        <v>-2</v>
      </c>
      <c r="AF17" s="12">
        <f t="shared" si="1"/>
        <v>9</v>
      </c>
      <c r="AG17" s="12">
        <f t="shared" si="1"/>
        <v>6</v>
      </c>
      <c r="AH17" s="12">
        <f t="shared" si="1"/>
        <v>3</v>
      </c>
      <c r="AI17" s="12">
        <f t="shared" si="1"/>
        <v>14</v>
      </c>
      <c r="AJ17" s="12">
        <f t="shared" si="1"/>
        <v>14</v>
      </c>
      <c r="AK17" s="7">
        <f t="shared" si="1"/>
        <v>-4</v>
      </c>
      <c r="AL17" s="7">
        <f t="shared" si="1"/>
        <v>-4</v>
      </c>
      <c r="AM17" s="12">
        <f t="shared" si="1"/>
        <v>2</v>
      </c>
    </row>
    <row r="18" spans="1:39" x14ac:dyDescent="0.35">
      <c r="A18" s="5">
        <v>2020</v>
      </c>
      <c r="B18" s="5">
        <v>20</v>
      </c>
      <c r="C18" s="5" t="s">
        <v>24</v>
      </c>
      <c r="D18" s="35">
        <v>8</v>
      </c>
      <c r="E18" s="35">
        <v>32</v>
      </c>
      <c r="F18" s="35">
        <v>77</v>
      </c>
      <c r="G18" s="35">
        <v>70</v>
      </c>
      <c r="H18" s="35">
        <v>27</v>
      </c>
      <c r="I18" s="35">
        <v>52</v>
      </c>
      <c r="J18" s="35">
        <v>23</v>
      </c>
      <c r="K18" s="35">
        <v>19</v>
      </c>
      <c r="L18" s="35">
        <v>50</v>
      </c>
      <c r="M18" s="36">
        <f t="shared" si="2"/>
        <v>358</v>
      </c>
      <c r="N18" s="11"/>
      <c r="O18" s="5">
        <v>2019</v>
      </c>
      <c r="P18" s="5">
        <v>20</v>
      </c>
      <c r="Q18" s="5" t="s">
        <v>25</v>
      </c>
      <c r="R18" s="37">
        <v>9</v>
      </c>
      <c r="S18" s="37">
        <v>32</v>
      </c>
      <c r="T18" s="37">
        <v>72</v>
      </c>
      <c r="U18" s="37">
        <v>79</v>
      </c>
      <c r="V18" s="37">
        <v>33</v>
      </c>
      <c r="W18" s="37">
        <v>61</v>
      </c>
      <c r="X18" s="37">
        <v>33</v>
      </c>
      <c r="Y18" s="37">
        <v>9</v>
      </c>
      <c r="Z18" s="37">
        <v>68</v>
      </c>
      <c r="AA18" s="27">
        <f t="shared" si="3"/>
        <v>396</v>
      </c>
      <c r="AC18" s="7">
        <f t="shared" si="5"/>
        <v>-38</v>
      </c>
      <c r="AD18" s="8">
        <f t="shared" si="0"/>
        <v>-9.5959595959595911E-2</v>
      </c>
      <c r="AE18" s="7">
        <f t="shared" si="4"/>
        <v>-1</v>
      </c>
      <c r="AF18" s="12">
        <f t="shared" si="1"/>
        <v>0</v>
      </c>
      <c r="AG18" s="12">
        <f t="shared" si="1"/>
        <v>5</v>
      </c>
      <c r="AH18" s="7">
        <f t="shared" si="1"/>
        <v>-9</v>
      </c>
      <c r="AI18" s="7">
        <f t="shared" si="1"/>
        <v>-6</v>
      </c>
      <c r="AJ18" s="7">
        <f t="shared" si="1"/>
        <v>-9</v>
      </c>
      <c r="AK18" s="7">
        <f t="shared" si="1"/>
        <v>-10</v>
      </c>
      <c r="AL18" s="12">
        <f t="shared" si="1"/>
        <v>10</v>
      </c>
      <c r="AM18" s="7">
        <f t="shared" si="1"/>
        <v>-18</v>
      </c>
    </row>
    <row r="19" spans="1:39" x14ac:dyDescent="0.35">
      <c r="A19" s="5">
        <v>2020</v>
      </c>
      <c r="B19" s="5">
        <v>21</v>
      </c>
      <c r="C19" s="5" t="s">
        <v>26</v>
      </c>
      <c r="D19" s="35">
        <v>5</v>
      </c>
      <c r="E19" s="35">
        <v>26</v>
      </c>
      <c r="F19" s="35">
        <v>73</v>
      </c>
      <c r="G19" s="35">
        <v>85</v>
      </c>
      <c r="H19" s="35">
        <v>21</v>
      </c>
      <c r="I19" s="35">
        <v>58</v>
      </c>
      <c r="J19" s="35">
        <v>37</v>
      </c>
      <c r="K19" s="35">
        <v>7</v>
      </c>
      <c r="L19" s="35">
        <v>60</v>
      </c>
      <c r="M19" s="36">
        <f t="shared" si="2"/>
        <v>372</v>
      </c>
      <c r="N19" s="11"/>
      <c r="O19" s="5">
        <v>2019</v>
      </c>
      <c r="P19" s="5">
        <v>21</v>
      </c>
      <c r="Q19" s="5" t="s">
        <v>27</v>
      </c>
      <c r="R19" s="37">
        <v>19</v>
      </c>
      <c r="S19" s="37">
        <v>25</v>
      </c>
      <c r="T19" s="37">
        <v>67</v>
      </c>
      <c r="U19" s="37">
        <v>71</v>
      </c>
      <c r="V19" s="37">
        <v>23</v>
      </c>
      <c r="W19" s="37">
        <v>54</v>
      </c>
      <c r="X19" s="37">
        <v>30</v>
      </c>
      <c r="Y19" s="37">
        <v>7</v>
      </c>
      <c r="Z19" s="37">
        <v>58</v>
      </c>
      <c r="AA19" s="27">
        <f t="shared" si="3"/>
        <v>354</v>
      </c>
      <c r="AC19" s="9">
        <f t="shared" si="5"/>
        <v>18</v>
      </c>
      <c r="AD19" s="10">
        <f t="shared" si="0"/>
        <v>5.0847457627118731E-2</v>
      </c>
      <c r="AE19" s="7">
        <f t="shared" si="4"/>
        <v>-14</v>
      </c>
      <c r="AF19" s="12">
        <f t="shared" si="1"/>
        <v>1</v>
      </c>
      <c r="AG19" s="12">
        <f t="shared" si="1"/>
        <v>6</v>
      </c>
      <c r="AH19" s="12">
        <f t="shared" si="1"/>
        <v>14</v>
      </c>
      <c r="AI19" s="7">
        <f t="shared" si="1"/>
        <v>-2</v>
      </c>
      <c r="AJ19" s="12">
        <f t="shared" si="1"/>
        <v>4</v>
      </c>
      <c r="AK19" s="12">
        <f t="shared" si="1"/>
        <v>7</v>
      </c>
      <c r="AL19" s="12">
        <f t="shared" si="1"/>
        <v>0</v>
      </c>
      <c r="AM19" s="12">
        <f t="shared" si="1"/>
        <v>2</v>
      </c>
    </row>
    <row r="20" spans="1:39" x14ac:dyDescent="0.35">
      <c r="A20" s="5">
        <v>2020</v>
      </c>
      <c r="B20" s="5">
        <v>22</v>
      </c>
      <c r="C20" s="5" t="s">
        <v>28</v>
      </c>
      <c r="D20" s="35">
        <v>10</v>
      </c>
      <c r="E20" s="35">
        <v>19</v>
      </c>
      <c r="F20" s="35">
        <v>66</v>
      </c>
      <c r="G20" s="35">
        <v>71</v>
      </c>
      <c r="H20" s="35">
        <v>30</v>
      </c>
      <c r="I20" s="35">
        <v>54</v>
      </c>
      <c r="J20" s="35">
        <v>20</v>
      </c>
      <c r="K20" s="35">
        <v>10</v>
      </c>
      <c r="L20" s="35">
        <v>47</v>
      </c>
      <c r="M20" s="36">
        <f t="shared" si="2"/>
        <v>327</v>
      </c>
      <c r="N20" s="11"/>
      <c r="O20" s="5">
        <v>2019</v>
      </c>
      <c r="P20" s="5">
        <v>22</v>
      </c>
      <c r="Q20" s="5" t="s">
        <v>29</v>
      </c>
      <c r="R20" s="37">
        <v>11</v>
      </c>
      <c r="S20" s="37">
        <v>31</v>
      </c>
      <c r="T20" s="37">
        <v>71</v>
      </c>
      <c r="U20" s="37">
        <v>86</v>
      </c>
      <c r="V20" s="37">
        <v>34</v>
      </c>
      <c r="W20" s="37">
        <v>61</v>
      </c>
      <c r="X20" s="37">
        <v>34</v>
      </c>
      <c r="Y20" s="37">
        <v>19</v>
      </c>
      <c r="Z20" s="37">
        <v>51</v>
      </c>
      <c r="AA20" s="27">
        <f t="shared" si="3"/>
        <v>398</v>
      </c>
      <c r="AC20" s="7">
        <f t="shared" si="5"/>
        <v>-71</v>
      </c>
      <c r="AD20" s="8">
        <f t="shared" si="0"/>
        <v>-0.17839195979899503</v>
      </c>
      <c r="AE20" s="7">
        <f t="shared" si="4"/>
        <v>-1</v>
      </c>
      <c r="AF20" s="7">
        <f t="shared" si="1"/>
        <v>-12</v>
      </c>
      <c r="AG20" s="7">
        <f t="shared" si="1"/>
        <v>-5</v>
      </c>
      <c r="AH20" s="7">
        <f t="shared" si="1"/>
        <v>-15</v>
      </c>
      <c r="AI20" s="7">
        <f t="shared" si="1"/>
        <v>-4</v>
      </c>
      <c r="AJ20" s="7">
        <f t="shared" si="1"/>
        <v>-7</v>
      </c>
      <c r="AK20" s="7">
        <f t="shared" si="1"/>
        <v>-14</v>
      </c>
      <c r="AL20" s="7">
        <f t="shared" si="1"/>
        <v>-9</v>
      </c>
      <c r="AM20" s="7">
        <f t="shared" si="1"/>
        <v>-4</v>
      </c>
    </row>
    <row r="21" spans="1:39" x14ac:dyDescent="0.35">
      <c r="A21" s="5">
        <v>2020</v>
      </c>
      <c r="B21" s="5">
        <v>23</v>
      </c>
      <c r="C21" s="5" t="s">
        <v>30</v>
      </c>
      <c r="D21" s="35">
        <v>9</v>
      </c>
      <c r="E21" s="35">
        <v>29</v>
      </c>
      <c r="F21" s="35">
        <v>59</v>
      </c>
      <c r="G21" s="35">
        <v>65</v>
      </c>
      <c r="H21" s="35">
        <v>29</v>
      </c>
      <c r="I21" s="35">
        <v>63</v>
      </c>
      <c r="J21" s="35">
        <v>37</v>
      </c>
      <c r="K21" s="35">
        <v>12</v>
      </c>
      <c r="L21" s="35">
        <v>44</v>
      </c>
      <c r="M21" s="36">
        <f t="shared" si="2"/>
        <v>347</v>
      </c>
      <c r="N21" s="11"/>
      <c r="O21" s="5">
        <v>2019</v>
      </c>
      <c r="P21" s="5">
        <v>23</v>
      </c>
      <c r="Q21" s="5" t="s">
        <v>31</v>
      </c>
      <c r="R21" s="37">
        <v>18</v>
      </c>
      <c r="S21" s="37">
        <v>35</v>
      </c>
      <c r="T21" s="37">
        <v>65</v>
      </c>
      <c r="U21" s="37">
        <v>75</v>
      </c>
      <c r="V21" s="37">
        <v>23</v>
      </c>
      <c r="W21" s="37">
        <v>58</v>
      </c>
      <c r="X21" s="37">
        <v>33</v>
      </c>
      <c r="Y21" s="37">
        <v>5</v>
      </c>
      <c r="Z21" s="37">
        <v>62</v>
      </c>
      <c r="AA21" s="27">
        <f t="shared" si="3"/>
        <v>374</v>
      </c>
      <c r="AC21" s="7">
        <f t="shared" si="5"/>
        <v>-27</v>
      </c>
      <c r="AD21" s="8">
        <f t="shared" si="0"/>
        <v>-7.2192513368983913E-2</v>
      </c>
      <c r="AE21" s="7">
        <f t="shared" si="4"/>
        <v>-9</v>
      </c>
      <c r="AF21" s="7">
        <f t="shared" si="1"/>
        <v>-6</v>
      </c>
      <c r="AG21" s="7">
        <f t="shared" si="1"/>
        <v>-6</v>
      </c>
      <c r="AH21" s="7">
        <f t="shared" si="1"/>
        <v>-10</v>
      </c>
      <c r="AI21" s="12">
        <f t="shared" si="1"/>
        <v>6</v>
      </c>
      <c r="AJ21" s="12">
        <f t="shared" si="1"/>
        <v>5</v>
      </c>
      <c r="AK21" s="12">
        <f t="shared" si="1"/>
        <v>4</v>
      </c>
      <c r="AL21" s="12">
        <f t="shared" si="1"/>
        <v>7</v>
      </c>
      <c r="AM21" s="7">
        <f t="shared" si="1"/>
        <v>-18</v>
      </c>
    </row>
    <row r="22" spans="1:39" x14ac:dyDescent="0.35">
      <c r="A22" s="5">
        <v>2020</v>
      </c>
      <c r="B22" s="5">
        <v>24</v>
      </c>
      <c r="C22" s="5" t="s">
        <v>32</v>
      </c>
      <c r="D22" s="35">
        <v>16</v>
      </c>
      <c r="E22" s="35">
        <v>26</v>
      </c>
      <c r="F22" s="35">
        <v>70</v>
      </c>
      <c r="G22" s="35">
        <v>65</v>
      </c>
      <c r="H22" s="35">
        <v>30</v>
      </c>
      <c r="I22" s="35">
        <v>59</v>
      </c>
      <c r="J22" s="35">
        <v>30</v>
      </c>
      <c r="K22" s="35">
        <v>14</v>
      </c>
      <c r="L22" s="35">
        <v>53</v>
      </c>
      <c r="M22" s="36">
        <f t="shared" si="2"/>
        <v>363</v>
      </c>
      <c r="N22" s="11"/>
      <c r="O22" s="5">
        <v>2019</v>
      </c>
      <c r="P22" s="5">
        <v>24</v>
      </c>
      <c r="Q22" s="5" t="s">
        <v>33</v>
      </c>
      <c r="R22" s="37">
        <v>19</v>
      </c>
      <c r="S22" s="37">
        <v>29</v>
      </c>
      <c r="T22" s="37">
        <v>71</v>
      </c>
      <c r="U22" s="37">
        <v>83</v>
      </c>
      <c r="V22" s="37">
        <v>16</v>
      </c>
      <c r="W22" s="37">
        <v>68</v>
      </c>
      <c r="X22" s="37">
        <v>34</v>
      </c>
      <c r="Y22" s="37">
        <v>17</v>
      </c>
      <c r="Z22" s="37">
        <v>64</v>
      </c>
      <c r="AA22" s="27">
        <f t="shared" si="3"/>
        <v>401</v>
      </c>
      <c r="AC22" s="7">
        <f t="shared" si="5"/>
        <v>-38</v>
      </c>
      <c r="AD22" s="8">
        <f t="shared" si="0"/>
        <v>-9.4763092269326665E-2</v>
      </c>
      <c r="AE22" s="7">
        <f t="shared" si="4"/>
        <v>-3</v>
      </c>
      <c r="AF22" s="7">
        <f t="shared" si="1"/>
        <v>-3</v>
      </c>
      <c r="AG22" s="7">
        <f t="shared" si="1"/>
        <v>-1</v>
      </c>
      <c r="AH22" s="7">
        <f t="shared" si="1"/>
        <v>-18</v>
      </c>
      <c r="AI22" s="12">
        <f t="shared" si="1"/>
        <v>14</v>
      </c>
      <c r="AJ22" s="7">
        <f t="shared" si="1"/>
        <v>-9</v>
      </c>
      <c r="AK22" s="7">
        <f t="shared" si="1"/>
        <v>-4</v>
      </c>
      <c r="AL22" s="7">
        <f t="shared" si="1"/>
        <v>-3</v>
      </c>
      <c r="AM22" s="7">
        <f t="shared" si="1"/>
        <v>-11</v>
      </c>
    </row>
    <row r="23" spans="1:39" x14ac:dyDescent="0.35">
      <c r="A23" s="5">
        <v>2020</v>
      </c>
      <c r="B23" s="5">
        <v>25</v>
      </c>
      <c r="C23" s="5" t="s">
        <v>34</v>
      </c>
      <c r="D23" s="35">
        <v>13</v>
      </c>
      <c r="E23" s="35">
        <v>21</v>
      </c>
      <c r="F23" s="35">
        <v>70</v>
      </c>
      <c r="G23" s="35">
        <v>68</v>
      </c>
      <c r="H23" s="35">
        <v>21</v>
      </c>
      <c r="I23" s="35">
        <v>61</v>
      </c>
      <c r="J23" s="35">
        <v>31</v>
      </c>
      <c r="K23" s="35">
        <v>13</v>
      </c>
      <c r="L23" s="35">
        <v>55</v>
      </c>
      <c r="M23" s="36">
        <f t="shared" si="2"/>
        <v>353</v>
      </c>
      <c r="N23" s="11"/>
      <c r="O23" s="5">
        <v>2019</v>
      </c>
      <c r="P23" s="5">
        <v>25</v>
      </c>
      <c r="Q23" s="5" t="s">
        <v>35</v>
      </c>
      <c r="R23" s="27">
        <v>17</v>
      </c>
      <c r="S23" s="27">
        <v>25</v>
      </c>
      <c r="T23" s="27">
        <v>64</v>
      </c>
      <c r="U23" s="27">
        <v>87</v>
      </c>
      <c r="V23" s="27">
        <v>25</v>
      </c>
      <c r="W23" s="27">
        <v>51</v>
      </c>
      <c r="X23" s="27">
        <v>39</v>
      </c>
      <c r="Y23" s="27">
        <v>7</v>
      </c>
      <c r="Z23" s="27">
        <v>59</v>
      </c>
      <c r="AA23" s="27">
        <f t="shared" si="3"/>
        <v>374</v>
      </c>
      <c r="AC23" s="7">
        <f t="shared" si="5"/>
        <v>-21</v>
      </c>
      <c r="AD23" s="8">
        <f t="shared" si="0"/>
        <v>-5.6149732620320858E-2</v>
      </c>
      <c r="AE23" s="7">
        <f t="shared" si="4"/>
        <v>-4</v>
      </c>
      <c r="AF23" s="7">
        <f t="shared" si="1"/>
        <v>-4</v>
      </c>
      <c r="AG23" s="12">
        <f t="shared" si="1"/>
        <v>6</v>
      </c>
      <c r="AH23" s="7">
        <f t="shared" si="1"/>
        <v>-19</v>
      </c>
      <c r="AI23" s="7">
        <f t="shared" si="1"/>
        <v>-4</v>
      </c>
      <c r="AJ23" s="12">
        <f t="shared" si="1"/>
        <v>10</v>
      </c>
      <c r="AK23" s="7">
        <f t="shared" si="1"/>
        <v>-8</v>
      </c>
      <c r="AL23" s="12">
        <f t="shared" si="1"/>
        <v>6</v>
      </c>
      <c r="AM23" s="7">
        <f t="shared" si="1"/>
        <v>-4</v>
      </c>
    </row>
    <row r="24" spans="1:39" x14ac:dyDescent="0.35">
      <c r="A24" s="5">
        <v>2020</v>
      </c>
      <c r="B24" s="5">
        <v>26</v>
      </c>
      <c r="C24" s="5" t="s">
        <v>36</v>
      </c>
      <c r="D24" s="35">
        <v>5</v>
      </c>
      <c r="E24" s="35">
        <v>34</v>
      </c>
      <c r="F24" s="35">
        <v>53</v>
      </c>
      <c r="G24" s="35">
        <v>73</v>
      </c>
      <c r="H24" s="35">
        <v>22</v>
      </c>
      <c r="I24" s="35">
        <v>59</v>
      </c>
      <c r="J24" s="35">
        <v>29</v>
      </c>
      <c r="K24" s="35">
        <v>8</v>
      </c>
      <c r="L24" s="35">
        <v>55</v>
      </c>
      <c r="M24" s="36">
        <f t="shared" si="2"/>
        <v>338</v>
      </c>
      <c r="N24" s="11"/>
      <c r="O24" s="5">
        <v>2019</v>
      </c>
      <c r="P24" s="5">
        <v>26</v>
      </c>
      <c r="Q24" s="5" t="s">
        <v>37</v>
      </c>
      <c r="R24" s="27">
        <v>16</v>
      </c>
      <c r="S24" s="27">
        <v>33</v>
      </c>
      <c r="T24" s="27">
        <v>61</v>
      </c>
      <c r="U24" s="27">
        <v>67</v>
      </c>
      <c r="V24" s="27">
        <v>26</v>
      </c>
      <c r="W24" s="27">
        <v>51</v>
      </c>
      <c r="X24" s="27">
        <v>29</v>
      </c>
      <c r="Y24" s="27">
        <v>7</v>
      </c>
      <c r="Z24" s="27">
        <v>54</v>
      </c>
      <c r="AA24" s="27">
        <f t="shared" si="3"/>
        <v>344</v>
      </c>
      <c r="AC24" s="7">
        <f t="shared" si="5"/>
        <v>-6</v>
      </c>
      <c r="AD24" s="8">
        <f t="shared" si="0"/>
        <v>-1.744186046511631E-2</v>
      </c>
      <c r="AE24" s="7">
        <f t="shared" si="4"/>
        <v>-11</v>
      </c>
      <c r="AF24" s="12">
        <f t="shared" si="4"/>
        <v>1</v>
      </c>
      <c r="AG24" s="7">
        <f t="shared" si="4"/>
        <v>-8</v>
      </c>
      <c r="AH24" s="12">
        <f t="shared" si="4"/>
        <v>6</v>
      </c>
      <c r="AI24" s="7">
        <f t="shared" si="4"/>
        <v>-4</v>
      </c>
      <c r="AJ24" s="12">
        <f t="shared" si="4"/>
        <v>8</v>
      </c>
      <c r="AK24" s="12">
        <f t="shared" si="4"/>
        <v>0</v>
      </c>
      <c r="AL24" s="12">
        <f t="shared" ref="AL24:AM58" si="6">K24-Y24</f>
        <v>1</v>
      </c>
      <c r="AM24" s="12">
        <f t="shared" si="6"/>
        <v>1</v>
      </c>
    </row>
    <row r="25" spans="1:39" x14ac:dyDescent="0.35">
      <c r="A25" s="5">
        <v>2020</v>
      </c>
      <c r="B25" s="5">
        <v>27</v>
      </c>
      <c r="C25" s="5" t="s">
        <v>38</v>
      </c>
      <c r="D25" s="35">
        <v>10</v>
      </c>
      <c r="E25" s="35">
        <v>37</v>
      </c>
      <c r="F25" s="35">
        <v>71</v>
      </c>
      <c r="G25" s="35">
        <v>77</v>
      </c>
      <c r="H25" s="35">
        <v>24</v>
      </c>
      <c r="I25" s="35">
        <v>54</v>
      </c>
      <c r="J25" s="35">
        <v>33</v>
      </c>
      <c r="K25" s="35">
        <v>13</v>
      </c>
      <c r="L25" s="35">
        <v>53</v>
      </c>
      <c r="M25" s="36">
        <f t="shared" si="2"/>
        <v>372</v>
      </c>
      <c r="N25" s="11"/>
      <c r="O25" s="5">
        <v>2019</v>
      </c>
      <c r="P25" s="5">
        <v>27</v>
      </c>
      <c r="Q25" s="5" t="s">
        <v>39</v>
      </c>
      <c r="R25" s="27">
        <v>16</v>
      </c>
      <c r="S25" s="27">
        <v>23</v>
      </c>
      <c r="T25" s="27">
        <v>86</v>
      </c>
      <c r="U25" s="27">
        <v>49</v>
      </c>
      <c r="V25" s="27">
        <v>23</v>
      </c>
      <c r="W25" s="27">
        <v>55</v>
      </c>
      <c r="X25" s="27">
        <v>26</v>
      </c>
      <c r="Y25" s="27">
        <v>12</v>
      </c>
      <c r="Z25" s="27">
        <v>49</v>
      </c>
      <c r="AA25" s="27">
        <f t="shared" si="3"/>
        <v>339</v>
      </c>
      <c r="AC25" s="9">
        <f t="shared" si="5"/>
        <v>33</v>
      </c>
      <c r="AD25" s="10">
        <f t="shared" si="0"/>
        <v>9.7345132743362761E-2</v>
      </c>
      <c r="AE25" s="7">
        <f t="shared" si="4"/>
        <v>-6</v>
      </c>
      <c r="AF25" s="12">
        <f t="shared" si="4"/>
        <v>14</v>
      </c>
      <c r="AG25" s="7">
        <f t="shared" si="4"/>
        <v>-15</v>
      </c>
      <c r="AH25" s="12">
        <f t="shared" si="4"/>
        <v>28</v>
      </c>
      <c r="AI25" s="12">
        <f t="shared" si="4"/>
        <v>1</v>
      </c>
      <c r="AJ25" s="7">
        <f t="shared" si="4"/>
        <v>-1</v>
      </c>
      <c r="AK25" s="12">
        <f t="shared" si="4"/>
        <v>7</v>
      </c>
      <c r="AL25" s="12">
        <f t="shared" si="6"/>
        <v>1</v>
      </c>
      <c r="AM25" s="12">
        <f t="shared" si="6"/>
        <v>4</v>
      </c>
    </row>
    <row r="26" spans="1:39" x14ac:dyDescent="0.35">
      <c r="A26" s="5">
        <v>2020</v>
      </c>
      <c r="B26" s="5">
        <v>28</v>
      </c>
      <c r="C26" s="5" t="s">
        <v>40</v>
      </c>
      <c r="D26" s="35">
        <v>13</v>
      </c>
      <c r="E26" s="35">
        <v>21</v>
      </c>
      <c r="F26" s="35">
        <v>64</v>
      </c>
      <c r="G26" s="35">
        <v>66</v>
      </c>
      <c r="H26" s="35">
        <v>21</v>
      </c>
      <c r="I26" s="35">
        <v>56</v>
      </c>
      <c r="J26" s="35">
        <v>24</v>
      </c>
      <c r="K26" s="35">
        <v>12</v>
      </c>
      <c r="L26" s="35">
        <v>56</v>
      </c>
      <c r="M26" s="36">
        <f t="shared" si="2"/>
        <v>333</v>
      </c>
      <c r="N26" s="11"/>
      <c r="O26" s="5">
        <v>2019</v>
      </c>
      <c r="P26" s="5">
        <v>28</v>
      </c>
      <c r="Q26" s="5" t="s">
        <v>41</v>
      </c>
      <c r="R26" s="27">
        <v>9</v>
      </c>
      <c r="S26" s="27">
        <v>25</v>
      </c>
      <c r="T26" s="27">
        <v>58</v>
      </c>
      <c r="U26" s="27">
        <v>59</v>
      </c>
      <c r="V26" s="27">
        <v>23</v>
      </c>
      <c r="W26" s="27">
        <v>60</v>
      </c>
      <c r="X26" s="27">
        <v>40</v>
      </c>
      <c r="Y26" s="27">
        <v>11</v>
      </c>
      <c r="Z26" s="27">
        <v>42</v>
      </c>
      <c r="AA26" s="27">
        <f t="shared" si="3"/>
        <v>327</v>
      </c>
      <c r="AC26" s="9">
        <f t="shared" si="5"/>
        <v>6</v>
      </c>
      <c r="AD26" s="10">
        <f t="shared" si="0"/>
        <v>1.8348623853210899E-2</v>
      </c>
      <c r="AE26" s="12">
        <f t="shared" si="4"/>
        <v>4</v>
      </c>
      <c r="AF26" s="7">
        <f t="shared" si="4"/>
        <v>-4</v>
      </c>
      <c r="AG26" s="12">
        <f t="shared" si="4"/>
        <v>6</v>
      </c>
      <c r="AH26" s="12">
        <f t="shared" si="4"/>
        <v>7</v>
      </c>
      <c r="AI26" s="7">
        <f t="shared" si="4"/>
        <v>-2</v>
      </c>
      <c r="AJ26" s="7">
        <f t="shared" si="4"/>
        <v>-4</v>
      </c>
      <c r="AK26" s="7">
        <f t="shared" si="4"/>
        <v>-16</v>
      </c>
      <c r="AL26" s="12">
        <f t="shared" si="6"/>
        <v>1</v>
      </c>
      <c r="AM26" s="12">
        <f t="shared" si="6"/>
        <v>14</v>
      </c>
    </row>
    <row r="27" spans="1:39" x14ac:dyDescent="0.35">
      <c r="A27" s="5">
        <v>2020</v>
      </c>
      <c r="B27" s="5">
        <v>29</v>
      </c>
      <c r="C27" s="5" t="s">
        <v>42</v>
      </c>
      <c r="D27" s="35">
        <v>15</v>
      </c>
      <c r="E27" s="35">
        <v>28</v>
      </c>
      <c r="F27" s="35">
        <v>56</v>
      </c>
      <c r="G27" s="35">
        <v>71</v>
      </c>
      <c r="H27" s="35">
        <v>22</v>
      </c>
      <c r="I27" s="35">
        <v>53</v>
      </c>
      <c r="J27" s="35">
        <v>27</v>
      </c>
      <c r="K27" s="35">
        <v>4</v>
      </c>
      <c r="L27" s="35">
        <v>45</v>
      </c>
      <c r="M27" s="36">
        <f t="shared" si="2"/>
        <v>321</v>
      </c>
      <c r="N27" s="11"/>
      <c r="O27" s="5">
        <v>2019</v>
      </c>
      <c r="P27" s="5">
        <v>29</v>
      </c>
      <c r="Q27" s="5" t="s">
        <v>43</v>
      </c>
      <c r="R27" s="27">
        <v>12</v>
      </c>
      <c r="S27" s="27">
        <v>27</v>
      </c>
      <c r="T27" s="27">
        <v>83</v>
      </c>
      <c r="U27" s="27">
        <v>76</v>
      </c>
      <c r="V27" s="27">
        <v>28</v>
      </c>
      <c r="W27" s="27">
        <v>64</v>
      </c>
      <c r="X27" s="27">
        <v>35</v>
      </c>
      <c r="Y27" s="27">
        <v>15</v>
      </c>
      <c r="Z27" s="27">
        <v>57</v>
      </c>
      <c r="AA27" s="27">
        <f t="shared" si="3"/>
        <v>397</v>
      </c>
      <c r="AC27" s="7">
        <f t="shared" si="5"/>
        <v>-76</v>
      </c>
      <c r="AD27" s="8">
        <f t="shared" si="0"/>
        <v>-0.19143576826196473</v>
      </c>
      <c r="AE27" s="12">
        <f t="shared" si="4"/>
        <v>3</v>
      </c>
      <c r="AF27" s="12">
        <f t="shared" si="4"/>
        <v>1</v>
      </c>
      <c r="AG27" s="7">
        <f t="shared" si="4"/>
        <v>-27</v>
      </c>
      <c r="AH27" s="7">
        <f t="shared" si="4"/>
        <v>-5</v>
      </c>
      <c r="AI27" s="7">
        <f t="shared" si="4"/>
        <v>-6</v>
      </c>
      <c r="AJ27" s="7">
        <f t="shared" si="4"/>
        <v>-11</v>
      </c>
      <c r="AK27" s="7">
        <f t="shared" si="4"/>
        <v>-8</v>
      </c>
      <c r="AL27" s="7">
        <f t="shared" si="6"/>
        <v>-11</v>
      </c>
      <c r="AM27" s="7">
        <f t="shared" si="6"/>
        <v>-12</v>
      </c>
    </row>
    <row r="28" spans="1:39" x14ac:dyDescent="0.35">
      <c r="A28" s="5">
        <v>2020</v>
      </c>
      <c r="B28" s="5">
        <v>30</v>
      </c>
      <c r="C28" s="5" t="s">
        <v>44</v>
      </c>
      <c r="D28" s="35">
        <v>5</v>
      </c>
      <c r="E28" s="35">
        <v>29</v>
      </c>
      <c r="F28" s="35">
        <v>68</v>
      </c>
      <c r="G28" s="35">
        <v>65</v>
      </c>
      <c r="H28" s="35">
        <v>25</v>
      </c>
      <c r="I28" s="35">
        <v>72</v>
      </c>
      <c r="J28" s="35">
        <v>24</v>
      </c>
      <c r="K28" s="35">
        <v>17</v>
      </c>
      <c r="L28" s="35">
        <v>53</v>
      </c>
      <c r="M28" s="36">
        <f t="shared" si="2"/>
        <v>358</v>
      </c>
      <c r="N28" s="11"/>
      <c r="O28" s="5">
        <v>2019</v>
      </c>
      <c r="P28" s="5">
        <v>30</v>
      </c>
      <c r="Q28" s="5" t="s">
        <v>45</v>
      </c>
      <c r="R28" s="27">
        <v>19</v>
      </c>
      <c r="S28" s="27">
        <v>31</v>
      </c>
      <c r="T28" s="27">
        <v>87</v>
      </c>
      <c r="U28" s="27">
        <v>79</v>
      </c>
      <c r="V28" s="27">
        <v>34</v>
      </c>
      <c r="W28" s="27">
        <v>86</v>
      </c>
      <c r="X28" s="27">
        <v>26</v>
      </c>
      <c r="Y28" s="27">
        <v>23</v>
      </c>
      <c r="Z28" s="27">
        <v>75</v>
      </c>
      <c r="AA28" s="27">
        <f t="shared" si="3"/>
        <v>460</v>
      </c>
      <c r="AC28" s="7">
        <f t="shared" si="5"/>
        <v>-102</v>
      </c>
      <c r="AD28" s="8">
        <f t="shared" si="0"/>
        <v>-0.22173913043478266</v>
      </c>
      <c r="AE28" s="7">
        <f t="shared" si="4"/>
        <v>-14</v>
      </c>
      <c r="AF28" s="7">
        <f t="shared" si="4"/>
        <v>-2</v>
      </c>
      <c r="AG28" s="7">
        <f t="shared" si="4"/>
        <v>-19</v>
      </c>
      <c r="AH28" s="7">
        <f t="shared" si="4"/>
        <v>-14</v>
      </c>
      <c r="AI28" s="7">
        <f t="shared" si="4"/>
        <v>-9</v>
      </c>
      <c r="AJ28" s="7">
        <f t="shared" si="4"/>
        <v>-14</v>
      </c>
      <c r="AK28" s="7">
        <f t="shared" si="4"/>
        <v>-2</v>
      </c>
      <c r="AL28" s="7">
        <f t="shared" si="6"/>
        <v>-6</v>
      </c>
      <c r="AM28" s="7">
        <f t="shared" si="6"/>
        <v>-22</v>
      </c>
    </row>
    <row r="29" spans="1:39" x14ac:dyDescent="0.35">
      <c r="A29" s="5">
        <v>2020</v>
      </c>
      <c r="B29" s="5">
        <v>31</v>
      </c>
      <c r="C29" s="5" t="s">
        <v>46</v>
      </c>
      <c r="D29" s="35">
        <v>16</v>
      </c>
      <c r="E29" s="35">
        <v>31</v>
      </c>
      <c r="F29" s="35">
        <v>70</v>
      </c>
      <c r="G29" s="35">
        <v>72</v>
      </c>
      <c r="H29" s="35">
        <v>20</v>
      </c>
      <c r="I29" s="35">
        <v>62</v>
      </c>
      <c r="J29" s="35">
        <v>32</v>
      </c>
      <c r="K29" s="35">
        <v>16</v>
      </c>
      <c r="L29" s="35">
        <v>58</v>
      </c>
      <c r="M29" s="36">
        <f t="shared" si="2"/>
        <v>377</v>
      </c>
      <c r="N29" s="11"/>
      <c r="O29" s="5">
        <v>2019</v>
      </c>
      <c r="P29" s="5">
        <v>31</v>
      </c>
      <c r="Q29" s="5" t="s">
        <v>47</v>
      </c>
      <c r="R29" s="27">
        <v>22</v>
      </c>
      <c r="S29" s="27">
        <v>34</v>
      </c>
      <c r="T29" s="27">
        <v>80</v>
      </c>
      <c r="U29" s="27">
        <v>76</v>
      </c>
      <c r="V29" s="27">
        <v>31</v>
      </c>
      <c r="W29" s="27">
        <v>46</v>
      </c>
      <c r="X29" s="27">
        <v>22</v>
      </c>
      <c r="Y29" s="27">
        <v>11</v>
      </c>
      <c r="Z29" s="27">
        <v>48</v>
      </c>
      <c r="AA29" s="27">
        <f t="shared" si="3"/>
        <v>370</v>
      </c>
      <c r="AC29" s="9">
        <f t="shared" si="5"/>
        <v>7</v>
      </c>
      <c r="AD29" s="10">
        <f t="shared" si="0"/>
        <v>1.8918918918918948E-2</v>
      </c>
      <c r="AE29" s="7">
        <f t="shared" si="4"/>
        <v>-6</v>
      </c>
      <c r="AF29" s="7">
        <f t="shared" si="4"/>
        <v>-3</v>
      </c>
      <c r="AG29" s="7">
        <f t="shared" si="4"/>
        <v>-10</v>
      </c>
      <c r="AH29" s="7">
        <f t="shared" si="4"/>
        <v>-4</v>
      </c>
      <c r="AI29" s="7">
        <f t="shared" si="4"/>
        <v>-11</v>
      </c>
      <c r="AJ29" s="12">
        <f t="shared" si="4"/>
        <v>16</v>
      </c>
      <c r="AK29" s="12">
        <f t="shared" si="4"/>
        <v>10</v>
      </c>
      <c r="AL29" s="12">
        <f t="shared" si="6"/>
        <v>5</v>
      </c>
      <c r="AM29" s="12">
        <f t="shared" si="6"/>
        <v>10</v>
      </c>
    </row>
    <row r="30" spans="1:39" x14ac:dyDescent="0.35">
      <c r="A30" s="27">
        <v>2020</v>
      </c>
      <c r="B30" s="27">
        <v>32</v>
      </c>
      <c r="C30" s="27" t="s">
        <v>48</v>
      </c>
      <c r="D30" s="36">
        <v>18</v>
      </c>
      <c r="E30" s="36">
        <v>25</v>
      </c>
      <c r="F30" s="36">
        <v>71</v>
      </c>
      <c r="G30" s="36">
        <v>58</v>
      </c>
      <c r="H30" s="36">
        <v>23</v>
      </c>
      <c r="I30" s="36">
        <v>61</v>
      </c>
      <c r="J30" s="36">
        <v>33</v>
      </c>
      <c r="K30" s="36">
        <v>13</v>
      </c>
      <c r="L30" s="36">
        <v>48</v>
      </c>
      <c r="M30" s="35">
        <f t="shared" si="2"/>
        <v>350</v>
      </c>
      <c r="N30" s="11"/>
      <c r="O30" s="27">
        <v>2019</v>
      </c>
      <c r="P30" s="27">
        <v>32</v>
      </c>
      <c r="Q30" s="27" t="s">
        <v>49</v>
      </c>
      <c r="R30" s="27">
        <v>17</v>
      </c>
      <c r="S30" s="27">
        <v>20</v>
      </c>
      <c r="T30" s="27">
        <v>71</v>
      </c>
      <c r="U30" s="27">
        <v>82</v>
      </c>
      <c r="V30" s="27">
        <v>35</v>
      </c>
      <c r="W30" s="27">
        <v>59</v>
      </c>
      <c r="X30" s="27">
        <v>26</v>
      </c>
      <c r="Y30" s="27">
        <v>14</v>
      </c>
      <c r="Z30" s="27">
        <v>54</v>
      </c>
      <c r="AA30" s="27">
        <f t="shared" si="3"/>
        <v>378</v>
      </c>
      <c r="AC30" s="7">
        <f t="shared" si="5"/>
        <v>-28</v>
      </c>
      <c r="AD30" s="8">
        <f t="shared" si="0"/>
        <v>-7.407407407407407E-2</v>
      </c>
      <c r="AE30" s="12">
        <f t="shared" si="4"/>
        <v>1</v>
      </c>
      <c r="AF30" s="12">
        <f t="shared" si="4"/>
        <v>5</v>
      </c>
      <c r="AG30" s="12">
        <f t="shared" si="4"/>
        <v>0</v>
      </c>
      <c r="AH30" s="7">
        <f t="shared" si="4"/>
        <v>-24</v>
      </c>
      <c r="AI30" s="7">
        <f t="shared" si="4"/>
        <v>-12</v>
      </c>
      <c r="AJ30" s="12">
        <f t="shared" si="4"/>
        <v>2</v>
      </c>
      <c r="AK30" s="12">
        <f t="shared" si="4"/>
        <v>7</v>
      </c>
      <c r="AL30" s="7">
        <f t="shared" si="6"/>
        <v>-1</v>
      </c>
      <c r="AM30" s="7">
        <f t="shared" si="6"/>
        <v>-6</v>
      </c>
    </row>
    <row r="31" spans="1:39" x14ac:dyDescent="0.35">
      <c r="A31" s="27">
        <v>2020</v>
      </c>
      <c r="B31" s="27">
        <v>33</v>
      </c>
      <c r="C31" s="27" t="s">
        <v>50</v>
      </c>
      <c r="D31" s="36">
        <v>11</v>
      </c>
      <c r="E31" s="36">
        <v>24</v>
      </c>
      <c r="F31" s="36">
        <v>79</v>
      </c>
      <c r="G31" s="36">
        <v>64</v>
      </c>
      <c r="H31" s="36">
        <v>31</v>
      </c>
      <c r="I31" s="36">
        <v>91</v>
      </c>
      <c r="J31" s="36">
        <v>31</v>
      </c>
      <c r="K31" s="36">
        <v>12</v>
      </c>
      <c r="L31" s="36">
        <v>65</v>
      </c>
      <c r="M31" s="35">
        <f t="shared" si="2"/>
        <v>408</v>
      </c>
      <c r="O31" s="27">
        <v>2019</v>
      </c>
      <c r="P31" s="27">
        <v>33</v>
      </c>
      <c r="Q31" s="27" t="s">
        <v>51</v>
      </c>
      <c r="R31" s="27">
        <v>10</v>
      </c>
      <c r="S31" s="27">
        <v>32</v>
      </c>
      <c r="T31" s="27">
        <v>76</v>
      </c>
      <c r="U31" s="27">
        <v>78</v>
      </c>
      <c r="V31" s="27">
        <v>32</v>
      </c>
      <c r="W31" s="27">
        <v>59</v>
      </c>
      <c r="X31" s="27">
        <v>29</v>
      </c>
      <c r="Y31" s="27">
        <v>15</v>
      </c>
      <c r="Z31" s="27">
        <v>51</v>
      </c>
      <c r="AA31" s="27">
        <f t="shared" si="3"/>
        <v>382</v>
      </c>
      <c r="AC31" s="9">
        <f t="shared" si="5"/>
        <v>26</v>
      </c>
      <c r="AD31" s="10">
        <f t="shared" si="0"/>
        <v>6.8062827225130906E-2</v>
      </c>
      <c r="AE31" s="12">
        <f t="shared" si="4"/>
        <v>1</v>
      </c>
      <c r="AF31" s="7">
        <f t="shared" si="4"/>
        <v>-8</v>
      </c>
      <c r="AG31" s="12">
        <f t="shared" si="4"/>
        <v>3</v>
      </c>
      <c r="AH31" s="7">
        <f t="shared" si="4"/>
        <v>-14</v>
      </c>
      <c r="AI31" s="7">
        <f t="shared" si="4"/>
        <v>-1</v>
      </c>
      <c r="AJ31" s="12">
        <f t="shared" si="4"/>
        <v>32</v>
      </c>
      <c r="AK31" s="12">
        <f t="shared" si="4"/>
        <v>2</v>
      </c>
      <c r="AL31" s="7">
        <f t="shared" si="6"/>
        <v>-3</v>
      </c>
      <c r="AM31" s="12">
        <f t="shared" si="6"/>
        <v>14</v>
      </c>
    </row>
    <row r="32" spans="1:39" x14ac:dyDescent="0.35">
      <c r="A32" s="27">
        <v>2020</v>
      </c>
      <c r="B32" s="27">
        <v>34</v>
      </c>
      <c r="C32" s="27" t="s">
        <v>52</v>
      </c>
      <c r="D32" s="36">
        <v>16</v>
      </c>
      <c r="E32" s="36">
        <v>24</v>
      </c>
      <c r="F32" s="36">
        <v>68</v>
      </c>
      <c r="G32" s="36">
        <v>76</v>
      </c>
      <c r="H32" s="36">
        <v>29</v>
      </c>
      <c r="I32" s="36">
        <v>64</v>
      </c>
      <c r="J32" s="36">
        <v>26</v>
      </c>
      <c r="K32" s="36">
        <v>16</v>
      </c>
      <c r="L32" s="36">
        <v>47</v>
      </c>
      <c r="M32" s="35">
        <f t="shared" si="2"/>
        <v>366</v>
      </c>
      <c r="O32" s="27">
        <v>2019</v>
      </c>
      <c r="P32" s="27">
        <v>34</v>
      </c>
      <c r="Q32" s="27" t="s">
        <v>53</v>
      </c>
      <c r="R32" s="27">
        <v>19</v>
      </c>
      <c r="S32" s="27">
        <v>30</v>
      </c>
      <c r="T32" s="27">
        <v>56</v>
      </c>
      <c r="U32" s="27">
        <v>73</v>
      </c>
      <c r="V32" s="27">
        <v>33</v>
      </c>
      <c r="W32" s="27">
        <v>70</v>
      </c>
      <c r="X32" s="27">
        <v>35</v>
      </c>
      <c r="Y32" s="27">
        <v>9</v>
      </c>
      <c r="Z32" s="27">
        <v>41</v>
      </c>
      <c r="AA32" s="27">
        <f t="shared" si="3"/>
        <v>366</v>
      </c>
      <c r="AC32" s="9">
        <f t="shared" si="5"/>
        <v>0</v>
      </c>
      <c r="AD32" s="10">
        <f t="shared" si="0"/>
        <v>0</v>
      </c>
      <c r="AE32" s="7">
        <f t="shared" si="4"/>
        <v>-3</v>
      </c>
      <c r="AF32" s="7">
        <f t="shared" si="4"/>
        <v>-6</v>
      </c>
      <c r="AG32" s="12">
        <f t="shared" si="4"/>
        <v>12</v>
      </c>
      <c r="AH32" s="12">
        <f t="shared" si="4"/>
        <v>3</v>
      </c>
      <c r="AI32" s="7">
        <f t="shared" si="4"/>
        <v>-4</v>
      </c>
      <c r="AJ32" s="7">
        <f t="shared" si="4"/>
        <v>-6</v>
      </c>
      <c r="AK32" s="7">
        <f t="shared" si="4"/>
        <v>-9</v>
      </c>
      <c r="AL32" s="12">
        <f t="shared" si="6"/>
        <v>7</v>
      </c>
      <c r="AM32" s="12">
        <f t="shared" si="6"/>
        <v>6</v>
      </c>
    </row>
    <row r="33" spans="1:39" x14ac:dyDescent="0.35">
      <c r="A33" s="27">
        <v>2020</v>
      </c>
      <c r="B33" s="27">
        <v>35</v>
      </c>
      <c r="C33" s="27" t="s">
        <v>54</v>
      </c>
      <c r="D33" s="36">
        <v>14</v>
      </c>
      <c r="E33" s="36">
        <v>25</v>
      </c>
      <c r="F33" s="36">
        <v>67</v>
      </c>
      <c r="G33" s="36">
        <v>46</v>
      </c>
      <c r="H33" s="36">
        <v>31</v>
      </c>
      <c r="I33" s="36">
        <v>57</v>
      </c>
      <c r="J33" s="36">
        <v>30</v>
      </c>
      <c r="K33" s="36">
        <v>9</v>
      </c>
      <c r="L33" s="36">
        <v>54</v>
      </c>
      <c r="M33" s="35">
        <f t="shared" si="2"/>
        <v>333</v>
      </c>
      <c r="O33" s="27">
        <v>2019</v>
      </c>
      <c r="P33" s="27">
        <v>35</v>
      </c>
      <c r="Q33" s="27" t="s">
        <v>55</v>
      </c>
      <c r="R33" s="27">
        <v>19</v>
      </c>
      <c r="S33" s="27">
        <v>25</v>
      </c>
      <c r="T33" s="27">
        <v>85</v>
      </c>
      <c r="U33" s="27">
        <v>90</v>
      </c>
      <c r="V33" s="27">
        <v>22</v>
      </c>
      <c r="W33" s="27">
        <v>49</v>
      </c>
      <c r="X33" s="27">
        <v>20</v>
      </c>
      <c r="Y33" s="27">
        <v>13</v>
      </c>
      <c r="Z33" s="27">
        <v>55</v>
      </c>
      <c r="AA33" s="27">
        <f t="shared" si="3"/>
        <v>378</v>
      </c>
      <c r="AC33" s="7">
        <f t="shared" si="5"/>
        <v>-45</v>
      </c>
      <c r="AD33" s="8">
        <f t="shared" si="0"/>
        <v>-0.11904761904761907</v>
      </c>
      <c r="AE33" s="7">
        <f t="shared" si="4"/>
        <v>-5</v>
      </c>
      <c r="AF33" s="12">
        <f t="shared" si="4"/>
        <v>0</v>
      </c>
      <c r="AG33" s="7">
        <f t="shared" si="4"/>
        <v>-18</v>
      </c>
      <c r="AH33" s="7">
        <f t="shared" si="4"/>
        <v>-44</v>
      </c>
      <c r="AI33" s="12">
        <f t="shared" si="4"/>
        <v>9</v>
      </c>
      <c r="AJ33" s="12">
        <f t="shared" si="4"/>
        <v>8</v>
      </c>
      <c r="AK33" s="12">
        <f t="shared" si="4"/>
        <v>10</v>
      </c>
      <c r="AL33" s="7">
        <f t="shared" si="6"/>
        <v>-4</v>
      </c>
      <c r="AM33" s="7">
        <f t="shared" si="6"/>
        <v>-1</v>
      </c>
    </row>
    <row r="34" spans="1:39" x14ac:dyDescent="0.35">
      <c r="A34" s="27">
        <v>2020</v>
      </c>
      <c r="B34" s="27">
        <v>36</v>
      </c>
      <c r="C34" s="27" t="s">
        <v>56</v>
      </c>
      <c r="D34" s="36">
        <v>12</v>
      </c>
      <c r="E34" s="36">
        <v>26</v>
      </c>
      <c r="F34" s="36">
        <v>64</v>
      </c>
      <c r="G34" s="36">
        <v>74</v>
      </c>
      <c r="H34" s="36">
        <v>25</v>
      </c>
      <c r="I34" s="36">
        <v>61</v>
      </c>
      <c r="J34" s="36">
        <v>48</v>
      </c>
      <c r="K34" s="36">
        <v>12</v>
      </c>
      <c r="L34" s="36">
        <v>53</v>
      </c>
      <c r="M34" s="35">
        <f t="shared" si="2"/>
        <v>375</v>
      </c>
      <c r="O34" s="27">
        <v>2019</v>
      </c>
      <c r="P34" s="27">
        <v>36</v>
      </c>
      <c r="Q34" s="27" t="s">
        <v>57</v>
      </c>
      <c r="R34" s="27">
        <v>10</v>
      </c>
      <c r="S34" s="27">
        <v>21</v>
      </c>
      <c r="T34" s="27">
        <v>68</v>
      </c>
      <c r="U34" s="27">
        <v>76</v>
      </c>
      <c r="V34" s="27">
        <v>22</v>
      </c>
      <c r="W34" s="27">
        <v>59</v>
      </c>
      <c r="X34" s="27">
        <v>32</v>
      </c>
      <c r="Y34" s="27">
        <v>10</v>
      </c>
      <c r="Z34" s="27">
        <v>50</v>
      </c>
      <c r="AA34" s="27">
        <f t="shared" si="3"/>
        <v>348</v>
      </c>
      <c r="AC34" s="9">
        <f t="shared" si="5"/>
        <v>27</v>
      </c>
      <c r="AD34" s="10">
        <f t="shared" si="0"/>
        <v>7.7586206896551824E-2</v>
      </c>
      <c r="AE34" s="12">
        <f t="shared" si="4"/>
        <v>2</v>
      </c>
      <c r="AF34" s="12">
        <f t="shared" si="4"/>
        <v>5</v>
      </c>
      <c r="AG34" s="7">
        <f t="shared" si="4"/>
        <v>-4</v>
      </c>
      <c r="AH34" s="7">
        <f t="shared" si="4"/>
        <v>-2</v>
      </c>
      <c r="AI34" s="12">
        <f t="shared" si="4"/>
        <v>3</v>
      </c>
      <c r="AJ34" s="12">
        <f t="shared" si="4"/>
        <v>2</v>
      </c>
      <c r="AK34" s="12">
        <f t="shared" si="4"/>
        <v>16</v>
      </c>
      <c r="AL34" s="12">
        <f t="shared" si="6"/>
        <v>2</v>
      </c>
      <c r="AM34" s="12">
        <f t="shared" si="6"/>
        <v>3</v>
      </c>
    </row>
    <row r="35" spans="1:39" x14ac:dyDescent="0.35">
      <c r="A35" s="27">
        <v>2020</v>
      </c>
      <c r="B35" s="27">
        <v>37</v>
      </c>
      <c r="C35" s="27" t="s">
        <v>58</v>
      </c>
      <c r="D35" s="36">
        <v>13</v>
      </c>
      <c r="E35" s="36">
        <v>36</v>
      </c>
      <c r="F35" s="36">
        <v>75</v>
      </c>
      <c r="G35" s="36">
        <v>62</v>
      </c>
      <c r="H35" s="36">
        <v>30</v>
      </c>
      <c r="I35" s="36">
        <v>60</v>
      </c>
      <c r="J35" s="36">
        <v>32</v>
      </c>
      <c r="K35" s="36">
        <v>17</v>
      </c>
      <c r="L35" s="36">
        <v>72</v>
      </c>
      <c r="M35" s="35">
        <f t="shared" si="2"/>
        <v>397</v>
      </c>
      <c r="O35" s="27">
        <v>2019</v>
      </c>
      <c r="P35" s="27">
        <v>37</v>
      </c>
      <c r="Q35" s="27" t="s">
        <v>59</v>
      </c>
      <c r="R35" s="27">
        <v>8</v>
      </c>
      <c r="S35" s="27">
        <v>28</v>
      </c>
      <c r="T35" s="27">
        <v>56</v>
      </c>
      <c r="U35" s="27">
        <v>70</v>
      </c>
      <c r="V35" s="27">
        <v>27</v>
      </c>
      <c r="W35" s="27">
        <v>67</v>
      </c>
      <c r="X35" s="27">
        <v>31</v>
      </c>
      <c r="Y35" s="27">
        <v>20</v>
      </c>
      <c r="Z35" s="27">
        <v>51</v>
      </c>
      <c r="AA35" s="27">
        <f t="shared" si="3"/>
        <v>358</v>
      </c>
      <c r="AC35" s="9">
        <f t="shared" si="5"/>
        <v>39</v>
      </c>
      <c r="AD35" s="10">
        <f t="shared" si="0"/>
        <v>0.1089385474860336</v>
      </c>
      <c r="AE35" s="12">
        <f t="shared" si="4"/>
        <v>5</v>
      </c>
      <c r="AF35" s="12">
        <f t="shared" si="4"/>
        <v>8</v>
      </c>
      <c r="AG35" s="12">
        <f t="shared" si="4"/>
        <v>19</v>
      </c>
      <c r="AH35" s="7">
        <f t="shared" si="4"/>
        <v>-8</v>
      </c>
      <c r="AI35" s="12">
        <f t="shared" si="4"/>
        <v>3</v>
      </c>
      <c r="AJ35" s="7">
        <f t="shared" si="4"/>
        <v>-7</v>
      </c>
      <c r="AK35" s="12">
        <f t="shared" si="4"/>
        <v>1</v>
      </c>
      <c r="AL35" s="7">
        <f t="shared" si="6"/>
        <v>-3</v>
      </c>
      <c r="AM35" s="12">
        <f t="shared" si="6"/>
        <v>21</v>
      </c>
    </row>
    <row r="36" spans="1:39" x14ac:dyDescent="0.35">
      <c r="A36" s="27">
        <v>2020</v>
      </c>
      <c r="B36" s="27">
        <v>38</v>
      </c>
      <c r="C36" s="27" t="s">
        <v>60</v>
      </c>
      <c r="D36" s="36">
        <v>18</v>
      </c>
      <c r="E36" s="36">
        <v>36</v>
      </c>
      <c r="F36" s="36">
        <v>68</v>
      </c>
      <c r="G36" s="36">
        <v>76</v>
      </c>
      <c r="H36" s="36">
        <v>26</v>
      </c>
      <c r="I36" s="36">
        <v>75</v>
      </c>
      <c r="J36" s="36">
        <v>30</v>
      </c>
      <c r="K36" s="36">
        <v>15</v>
      </c>
      <c r="L36" s="36">
        <v>53</v>
      </c>
      <c r="M36" s="35">
        <f t="shared" si="2"/>
        <v>397</v>
      </c>
      <c r="O36" s="27">
        <v>2019</v>
      </c>
      <c r="P36" s="27">
        <v>38</v>
      </c>
      <c r="Q36" s="27" t="s">
        <v>61</v>
      </c>
      <c r="R36" s="27">
        <v>13</v>
      </c>
      <c r="S36" s="27">
        <v>22</v>
      </c>
      <c r="T36" s="27">
        <v>48</v>
      </c>
      <c r="U36" s="27">
        <v>60</v>
      </c>
      <c r="V36" s="27">
        <v>29</v>
      </c>
      <c r="W36" s="27">
        <v>47</v>
      </c>
      <c r="X36" s="27">
        <v>23</v>
      </c>
      <c r="Y36" s="27">
        <v>15</v>
      </c>
      <c r="Z36" s="27">
        <v>61</v>
      </c>
      <c r="AA36" s="27">
        <f t="shared" si="3"/>
        <v>318</v>
      </c>
      <c r="AC36" s="9">
        <f t="shared" si="5"/>
        <v>79</v>
      </c>
      <c r="AD36" s="10">
        <f t="shared" si="0"/>
        <v>0.2484276729559749</v>
      </c>
      <c r="AE36" s="12">
        <f t="shared" si="4"/>
        <v>5</v>
      </c>
      <c r="AF36" s="12">
        <f t="shared" si="4"/>
        <v>14</v>
      </c>
      <c r="AG36" s="12">
        <f t="shared" si="4"/>
        <v>20</v>
      </c>
      <c r="AH36" s="12">
        <f t="shared" si="4"/>
        <v>16</v>
      </c>
      <c r="AI36" s="7">
        <f t="shared" si="4"/>
        <v>-3</v>
      </c>
      <c r="AJ36" s="12">
        <f t="shared" si="4"/>
        <v>28</v>
      </c>
      <c r="AK36" s="12">
        <f t="shared" si="4"/>
        <v>7</v>
      </c>
      <c r="AL36" s="12">
        <f t="shared" si="6"/>
        <v>0</v>
      </c>
      <c r="AM36" s="7">
        <f t="shared" si="6"/>
        <v>-8</v>
      </c>
    </row>
    <row r="37" spans="1:39" x14ac:dyDescent="0.35">
      <c r="A37" s="27">
        <v>2020</v>
      </c>
      <c r="B37" s="27">
        <v>39</v>
      </c>
      <c r="C37" s="27" t="s">
        <v>62</v>
      </c>
      <c r="D37" s="36">
        <v>8</v>
      </c>
      <c r="E37" s="36">
        <v>27</v>
      </c>
      <c r="F37" s="36">
        <v>81</v>
      </c>
      <c r="G37" s="36">
        <v>64</v>
      </c>
      <c r="H37" s="36">
        <v>25</v>
      </c>
      <c r="I37" s="36">
        <v>86</v>
      </c>
      <c r="J37" s="36">
        <v>31</v>
      </c>
      <c r="K37" s="36">
        <v>12</v>
      </c>
      <c r="L37" s="36">
        <v>58</v>
      </c>
      <c r="M37" s="35">
        <f t="shared" si="2"/>
        <v>392</v>
      </c>
      <c r="O37" s="27">
        <v>2019</v>
      </c>
      <c r="P37" s="27">
        <v>39</v>
      </c>
      <c r="Q37" s="27" t="s">
        <v>63</v>
      </c>
      <c r="R37" s="27">
        <v>16</v>
      </c>
      <c r="S37" s="27">
        <v>27</v>
      </c>
      <c r="T37" s="27">
        <v>76</v>
      </c>
      <c r="U37" s="27">
        <v>79</v>
      </c>
      <c r="V37" s="27">
        <v>26</v>
      </c>
      <c r="W37" s="27">
        <v>66</v>
      </c>
      <c r="X37" s="27">
        <v>34</v>
      </c>
      <c r="Y37" s="27">
        <v>15</v>
      </c>
      <c r="Z37" s="27">
        <v>63</v>
      </c>
      <c r="AA37" s="27">
        <f t="shared" si="3"/>
        <v>402</v>
      </c>
      <c r="AC37" s="7">
        <f t="shared" si="5"/>
        <v>-10</v>
      </c>
      <c r="AD37" s="8">
        <f t="shared" si="0"/>
        <v>-2.4875621890547261E-2</v>
      </c>
      <c r="AE37" s="7">
        <f t="shared" si="4"/>
        <v>-8</v>
      </c>
      <c r="AF37" s="12">
        <f t="shared" si="4"/>
        <v>0</v>
      </c>
      <c r="AG37" s="12">
        <f t="shared" si="4"/>
        <v>5</v>
      </c>
      <c r="AH37" s="7">
        <f t="shared" si="4"/>
        <v>-15</v>
      </c>
      <c r="AI37" s="7">
        <f t="shared" si="4"/>
        <v>-1</v>
      </c>
      <c r="AJ37" s="12">
        <f t="shared" si="4"/>
        <v>20</v>
      </c>
      <c r="AK37" s="7">
        <f t="shared" si="4"/>
        <v>-3</v>
      </c>
      <c r="AL37" s="7">
        <f t="shared" si="6"/>
        <v>-3</v>
      </c>
      <c r="AM37" s="7">
        <f t="shared" si="6"/>
        <v>-5</v>
      </c>
    </row>
    <row r="38" spans="1:39" x14ac:dyDescent="0.35">
      <c r="A38" s="27">
        <v>2020</v>
      </c>
      <c r="B38" s="27">
        <v>40</v>
      </c>
      <c r="C38" s="27" t="s">
        <v>64</v>
      </c>
      <c r="D38" s="36">
        <v>7</v>
      </c>
      <c r="E38" s="36">
        <v>25</v>
      </c>
      <c r="F38" s="36">
        <v>70</v>
      </c>
      <c r="G38" s="36">
        <v>76</v>
      </c>
      <c r="H38" s="36">
        <v>31</v>
      </c>
      <c r="I38" s="36">
        <v>68</v>
      </c>
      <c r="J38" s="36">
        <v>35</v>
      </c>
      <c r="K38" s="36">
        <v>13</v>
      </c>
      <c r="L38" s="36">
        <v>57</v>
      </c>
      <c r="M38" s="35">
        <f t="shared" si="2"/>
        <v>382</v>
      </c>
      <c r="O38" s="27">
        <v>2019</v>
      </c>
      <c r="P38" s="27">
        <v>40</v>
      </c>
      <c r="Q38" s="27" t="s">
        <v>65</v>
      </c>
      <c r="R38" s="27">
        <v>8</v>
      </c>
      <c r="S38" s="27">
        <v>30</v>
      </c>
      <c r="T38" s="27">
        <v>72</v>
      </c>
      <c r="U38" s="27">
        <v>68</v>
      </c>
      <c r="V38" s="27">
        <v>35</v>
      </c>
      <c r="W38" s="27">
        <v>80</v>
      </c>
      <c r="X38" s="27">
        <v>32</v>
      </c>
      <c r="Y38" s="27">
        <v>16</v>
      </c>
      <c r="Z38" s="27">
        <v>67</v>
      </c>
      <c r="AA38" s="27">
        <f t="shared" si="3"/>
        <v>408</v>
      </c>
      <c r="AC38" s="7">
        <f t="shared" si="5"/>
        <v>-26</v>
      </c>
      <c r="AD38" s="8">
        <f t="shared" si="0"/>
        <v>-6.3725490196078427E-2</v>
      </c>
      <c r="AE38" s="7">
        <f t="shared" si="4"/>
        <v>-1</v>
      </c>
      <c r="AF38" s="7">
        <f t="shared" si="4"/>
        <v>-5</v>
      </c>
      <c r="AG38" s="7">
        <f t="shared" si="4"/>
        <v>-2</v>
      </c>
      <c r="AH38" s="12">
        <f t="shared" si="4"/>
        <v>8</v>
      </c>
      <c r="AI38" s="7">
        <f t="shared" si="4"/>
        <v>-4</v>
      </c>
      <c r="AJ38" s="7">
        <f t="shared" si="4"/>
        <v>-12</v>
      </c>
      <c r="AK38" s="12">
        <f t="shared" si="4"/>
        <v>3</v>
      </c>
      <c r="AL38" s="7">
        <f t="shared" si="6"/>
        <v>-3</v>
      </c>
      <c r="AM38" s="7">
        <f t="shared" si="6"/>
        <v>-10</v>
      </c>
    </row>
    <row r="39" spans="1:39" x14ac:dyDescent="0.35">
      <c r="A39" s="27">
        <v>2020</v>
      </c>
      <c r="B39" s="27">
        <v>41</v>
      </c>
      <c r="C39" s="27" t="s">
        <v>66</v>
      </c>
      <c r="D39" s="36">
        <v>9</v>
      </c>
      <c r="E39" s="36">
        <v>27</v>
      </c>
      <c r="F39" s="36">
        <v>78</v>
      </c>
      <c r="G39" s="36">
        <v>79</v>
      </c>
      <c r="H39" s="36">
        <v>27</v>
      </c>
      <c r="I39" s="36">
        <v>87</v>
      </c>
      <c r="J39" s="36">
        <v>32</v>
      </c>
      <c r="K39" s="36">
        <v>11</v>
      </c>
      <c r="L39" s="36">
        <v>73</v>
      </c>
      <c r="M39" s="35">
        <f t="shared" si="2"/>
        <v>423</v>
      </c>
      <c r="O39" s="27">
        <v>2019</v>
      </c>
      <c r="P39" s="27">
        <v>41</v>
      </c>
      <c r="Q39" s="27" t="s">
        <v>67</v>
      </c>
      <c r="R39" s="27">
        <v>9</v>
      </c>
      <c r="S39" s="27">
        <v>38</v>
      </c>
      <c r="T39" s="27">
        <v>64</v>
      </c>
      <c r="U39" s="27">
        <v>88</v>
      </c>
      <c r="V39" s="27">
        <v>24</v>
      </c>
      <c r="W39" s="27">
        <v>78</v>
      </c>
      <c r="X39" s="27">
        <v>22</v>
      </c>
      <c r="Y39" s="27">
        <v>10</v>
      </c>
      <c r="Z39" s="27">
        <v>58</v>
      </c>
      <c r="AA39" s="27">
        <f t="shared" si="3"/>
        <v>391</v>
      </c>
      <c r="AC39" s="9">
        <f t="shared" si="5"/>
        <v>32</v>
      </c>
      <c r="AD39" s="10">
        <f t="shared" si="0"/>
        <v>8.1841432225064015E-2</v>
      </c>
      <c r="AE39" s="12">
        <f t="shared" si="4"/>
        <v>0</v>
      </c>
      <c r="AF39" s="7">
        <f t="shared" si="4"/>
        <v>-11</v>
      </c>
      <c r="AG39" s="12">
        <f t="shared" si="4"/>
        <v>14</v>
      </c>
      <c r="AH39" s="7">
        <f t="shared" si="4"/>
        <v>-9</v>
      </c>
      <c r="AI39" s="12">
        <f t="shared" si="4"/>
        <v>3</v>
      </c>
      <c r="AJ39" s="12">
        <f t="shared" si="4"/>
        <v>9</v>
      </c>
      <c r="AK39" s="12">
        <f t="shared" si="4"/>
        <v>10</v>
      </c>
      <c r="AL39" s="12">
        <f t="shared" si="6"/>
        <v>1</v>
      </c>
      <c r="AM39" s="12">
        <f t="shared" si="6"/>
        <v>15</v>
      </c>
    </row>
    <row r="40" spans="1:39" x14ac:dyDescent="0.35">
      <c r="A40" s="27">
        <v>2020</v>
      </c>
      <c r="B40" s="27">
        <v>42</v>
      </c>
      <c r="C40" s="27" t="s">
        <v>68</v>
      </c>
      <c r="D40" s="36">
        <v>19</v>
      </c>
      <c r="E40" s="36">
        <v>34</v>
      </c>
      <c r="F40" s="36">
        <v>80</v>
      </c>
      <c r="G40" s="36">
        <v>63</v>
      </c>
      <c r="H40" s="36">
        <v>28</v>
      </c>
      <c r="I40" s="36">
        <v>74</v>
      </c>
      <c r="J40" s="36">
        <v>34</v>
      </c>
      <c r="K40" s="36">
        <v>10</v>
      </c>
      <c r="L40" s="36">
        <v>67</v>
      </c>
      <c r="M40" s="35">
        <f t="shared" si="2"/>
        <v>409</v>
      </c>
      <c r="O40" s="27">
        <v>2019</v>
      </c>
      <c r="P40" s="27">
        <v>42</v>
      </c>
      <c r="Q40" s="27" t="s">
        <v>69</v>
      </c>
      <c r="R40" s="27">
        <v>15</v>
      </c>
      <c r="S40" s="27">
        <v>28</v>
      </c>
      <c r="T40" s="27">
        <v>83</v>
      </c>
      <c r="U40" s="27">
        <v>66</v>
      </c>
      <c r="V40" s="27">
        <v>33</v>
      </c>
      <c r="W40" s="27">
        <v>77</v>
      </c>
      <c r="X40" s="27">
        <v>31</v>
      </c>
      <c r="Y40" s="27">
        <v>15</v>
      </c>
      <c r="Z40" s="27">
        <v>53</v>
      </c>
      <c r="AA40" s="27">
        <f t="shared" si="3"/>
        <v>401</v>
      </c>
      <c r="AC40" s="9">
        <f t="shared" si="5"/>
        <v>8</v>
      </c>
      <c r="AD40" s="10">
        <f t="shared" ref="AD40:AD58" si="7">M40/AA40-1</f>
        <v>1.9950124688279391E-2</v>
      </c>
      <c r="AE40" s="12">
        <f t="shared" si="4"/>
        <v>4</v>
      </c>
      <c r="AF40" s="12">
        <f t="shared" si="4"/>
        <v>6</v>
      </c>
      <c r="AG40" s="7">
        <f t="shared" si="4"/>
        <v>-3</v>
      </c>
      <c r="AH40" s="7">
        <f t="shared" si="4"/>
        <v>-3</v>
      </c>
      <c r="AI40" s="7">
        <f t="shared" si="4"/>
        <v>-5</v>
      </c>
      <c r="AJ40" s="7">
        <f t="shared" si="4"/>
        <v>-3</v>
      </c>
      <c r="AK40" s="12">
        <f t="shared" si="4"/>
        <v>3</v>
      </c>
      <c r="AL40" s="7">
        <f t="shared" si="6"/>
        <v>-5</v>
      </c>
      <c r="AM40" s="12">
        <f t="shared" si="6"/>
        <v>14</v>
      </c>
    </row>
    <row r="41" spans="1:39" x14ac:dyDescent="0.35">
      <c r="A41" s="27">
        <v>2020</v>
      </c>
      <c r="B41" s="27">
        <v>43</v>
      </c>
      <c r="C41" s="27" t="s">
        <v>70</v>
      </c>
      <c r="D41" s="36">
        <v>10</v>
      </c>
      <c r="E41" s="36">
        <v>46</v>
      </c>
      <c r="F41" s="36">
        <v>86</v>
      </c>
      <c r="G41" s="36">
        <v>99</v>
      </c>
      <c r="H41" s="36">
        <v>28</v>
      </c>
      <c r="I41" s="36">
        <v>87</v>
      </c>
      <c r="J41" s="36">
        <v>38</v>
      </c>
      <c r="K41" s="36">
        <v>14</v>
      </c>
      <c r="L41" s="36">
        <v>77</v>
      </c>
      <c r="M41" s="35">
        <f t="shared" si="2"/>
        <v>485</v>
      </c>
      <c r="O41" s="27">
        <v>2019</v>
      </c>
      <c r="P41" s="27">
        <v>43</v>
      </c>
      <c r="Q41" s="27" t="s">
        <v>71</v>
      </c>
      <c r="R41" s="27">
        <v>19</v>
      </c>
      <c r="S41" s="27">
        <v>26</v>
      </c>
      <c r="T41" s="27">
        <v>70</v>
      </c>
      <c r="U41" s="27">
        <v>70</v>
      </c>
      <c r="V41" s="27">
        <v>33</v>
      </c>
      <c r="W41" s="27">
        <v>74</v>
      </c>
      <c r="X41" s="27">
        <v>28</v>
      </c>
      <c r="Y41" s="27">
        <v>12</v>
      </c>
      <c r="Z41" s="27">
        <v>58</v>
      </c>
      <c r="AA41" s="27">
        <f t="shared" si="3"/>
        <v>390</v>
      </c>
      <c r="AC41" s="9">
        <f t="shared" si="5"/>
        <v>95</v>
      </c>
      <c r="AD41" s="10">
        <f t="shared" si="7"/>
        <v>0.24358974358974361</v>
      </c>
      <c r="AE41" s="7">
        <f t="shared" si="4"/>
        <v>-9</v>
      </c>
      <c r="AF41" s="12">
        <f t="shared" si="4"/>
        <v>20</v>
      </c>
      <c r="AG41" s="12">
        <f t="shared" si="4"/>
        <v>16</v>
      </c>
      <c r="AH41" s="12">
        <f t="shared" si="4"/>
        <v>29</v>
      </c>
      <c r="AI41" s="7">
        <f t="shared" si="4"/>
        <v>-5</v>
      </c>
      <c r="AJ41" s="12">
        <f t="shared" si="4"/>
        <v>13</v>
      </c>
      <c r="AK41" s="12">
        <f t="shared" si="4"/>
        <v>10</v>
      </c>
      <c r="AL41" s="12">
        <f t="shared" si="6"/>
        <v>2</v>
      </c>
      <c r="AM41" s="12">
        <f t="shared" si="6"/>
        <v>19</v>
      </c>
    </row>
    <row r="42" spans="1:39" x14ac:dyDescent="0.35">
      <c r="A42" s="27">
        <v>2020</v>
      </c>
      <c r="B42" s="27">
        <v>44</v>
      </c>
      <c r="C42" s="27" t="s">
        <v>72</v>
      </c>
      <c r="D42" s="36">
        <v>26</v>
      </c>
      <c r="E42" s="36">
        <v>49</v>
      </c>
      <c r="F42" s="36">
        <v>97</v>
      </c>
      <c r="G42" s="36">
        <v>87</v>
      </c>
      <c r="H42" s="36">
        <v>33</v>
      </c>
      <c r="I42" s="36">
        <v>113</v>
      </c>
      <c r="J42" s="36">
        <v>35</v>
      </c>
      <c r="K42" s="36">
        <v>15</v>
      </c>
      <c r="L42" s="36">
        <v>79</v>
      </c>
      <c r="M42" s="35">
        <f t="shared" si="2"/>
        <v>534</v>
      </c>
      <c r="O42" s="27">
        <v>2019</v>
      </c>
      <c r="P42" s="27">
        <v>44</v>
      </c>
      <c r="Q42" s="27" t="s">
        <v>73</v>
      </c>
      <c r="R42" s="27">
        <v>17</v>
      </c>
      <c r="S42" s="27">
        <v>24</v>
      </c>
      <c r="T42" s="27">
        <v>66</v>
      </c>
      <c r="U42" s="27">
        <v>91</v>
      </c>
      <c r="V42" s="27">
        <v>34</v>
      </c>
      <c r="W42" s="27">
        <v>71</v>
      </c>
      <c r="X42" s="27">
        <v>30</v>
      </c>
      <c r="Y42" s="27">
        <v>8</v>
      </c>
      <c r="Z42" s="27">
        <v>67</v>
      </c>
      <c r="AA42" s="27">
        <f t="shared" si="3"/>
        <v>408</v>
      </c>
      <c r="AC42" s="9">
        <f t="shared" si="5"/>
        <v>126</v>
      </c>
      <c r="AD42" s="10">
        <f t="shared" si="7"/>
        <v>0.30882352941176472</v>
      </c>
      <c r="AE42" s="12">
        <f t="shared" si="4"/>
        <v>9</v>
      </c>
      <c r="AF42" s="12">
        <f t="shared" si="4"/>
        <v>25</v>
      </c>
      <c r="AG42" s="12">
        <f t="shared" si="4"/>
        <v>31</v>
      </c>
      <c r="AH42" s="7">
        <f t="shared" si="4"/>
        <v>-4</v>
      </c>
      <c r="AI42" s="7">
        <f t="shared" si="4"/>
        <v>-1</v>
      </c>
      <c r="AJ42" s="12">
        <f t="shared" si="4"/>
        <v>42</v>
      </c>
      <c r="AK42" s="12">
        <f t="shared" si="4"/>
        <v>5</v>
      </c>
      <c r="AL42" s="12">
        <f t="shared" si="6"/>
        <v>7</v>
      </c>
      <c r="AM42" s="12">
        <f t="shared" si="6"/>
        <v>12</v>
      </c>
    </row>
    <row r="43" spans="1:39" x14ac:dyDescent="0.35">
      <c r="A43" s="27">
        <v>2020</v>
      </c>
      <c r="B43" s="27">
        <v>45</v>
      </c>
      <c r="C43" s="27" t="s">
        <v>74</v>
      </c>
      <c r="D43" s="36">
        <v>24</v>
      </c>
      <c r="E43" s="36">
        <v>64</v>
      </c>
      <c r="F43" s="36">
        <v>110</v>
      </c>
      <c r="G43" s="36">
        <v>116</v>
      </c>
      <c r="H43" s="36">
        <v>29</v>
      </c>
      <c r="I43" s="36">
        <v>108</v>
      </c>
      <c r="J43" s="36">
        <v>32</v>
      </c>
      <c r="K43" s="36">
        <v>11</v>
      </c>
      <c r="L43" s="36">
        <v>62</v>
      </c>
      <c r="M43" s="35">
        <f t="shared" si="2"/>
        <v>556</v>
      </c>
      <c r="O43" s="27">
        <v>2019</v>
      </c>
      <c r="P43" s="27">
        <v>45</v>
      </c>
      <c r="Q43" s="27" t="s">
        <v>75</v>
      </c>
      <c r="R43" s="27">
        <v>12</v>
      </c>
      <c r="S43" s="27">
        <v>23</v>
      </c>
      <c r="T43" s="27">
        <v>66</v>
      </c>
      <c r="U43" s="27">
        <v>88</v>
      </c>
      <c r="V43" s="27">
        <v>26</v>
      </c>
      <c r="W43" s="27">
        <v>68</v>
      </c>
      <c r="X43" s="27">
        <v>36</v>
      </c>
      <c r="Y43" s="27">
        <v>15</v>
      </c>
      <c r="Z43" s="27">
        <v>62</v>
      </c>
      <c r="AA43" s="27">
        <f t="shared" si="3"/>
        <v>396</v>
      </c>
      <c r="AC43" s="9">
        <f t="shared" si="5"/>
        <v>160</v>
      </c>
      <c r="AD43" s="10">
        <f t="shared" si="7"/>
        <v>0.40404040404040398</v>
      </c>
      <c r="AE43" s="12">
        <f t="shared" si="4"/>
        <v>12</v>
      </c>
      <c r="AF43" s="12">
        <f t="shared" si="4"/>
        <v>41</v>
      </c>
      <c r="AG43" s="12">
        <f t="shared" si="4"/>
        <v>44</v>
      </c>
      <c r="AH43" s="12">
        <f t="shared" si="4"/>
        <v>28</v>
      </c>
      <c r="AI43" s="12">
        <f t="shared" si="4"/>
        <v>3</v>
      </c>
      <c r="AJ43" s="12">
        <f t="shared" si="4"/>
        <v>40</v>
      </c>
      <c r="AK43" s="7">
        <f t="shared" si="4"/>
        <v>-4</v>
      </c>
      <c r="AL43" s="7">
        <f t="shared" si="6"/>
        <v>-4</v>
      </c>
      <c r="AM43" s="12">
        <f t="shared" si="6"/>
        <v>0</v>
      </c>
    </row>
    <row r="44" spans="1:39" x14ac:dyDescent="0.35">
      <c r="A44" s="27">
        <v>2020</v>
      </c>
      <c r="B44" s="27">
        <v>46</v>
      </c>
      <c r="C44" s="27" t="s">
        <v>76</v>
      </c>
      <c r="D44" s="36">
        <v>35</v>
      </c>
      <c r="E44" s="36">
        <v>54</v>
      </c>
      <c r="F44" s="36">
        <v>95</v>
      </c>
      <c r="G44" s="36">
        <v>148</v>
      </c>
      <c r="H44" s="36">
        <v>47</v>
      </c>
      <c r="I44" s="36">
        <v>138</v>
      </c>
      <c r="J44" s="36">
        <v>59</v>
      </c>
      <c r="K44" s="36">
        <v>14</v>
      </c>
      <c r="L44" s="36">
        <v>86</v>
      </c>
      <c r="M44" s="35">
        <f t="shared" si="2"/>
        <v>676</v>
      </c>
      <c r="O44" s="27">
        <v>2019</v>
      </c>
      <c r="P44" s="27">
        <v>46</v>
      </c>
      <c r="Q44" s="27" t="s">
        <v>77</v>
      </c>
      <c r="R44" s="27">
        <v>15</v>
      </c>
      <c r="S44" s="27">
        <v>28</v>
      </c>
      <c r="T44" s="27">
        <v>50</v>
      </c>
      <c r="U44" s="27">
        <v>86</v>
      </c>
      <c r="V44" s="27">
        <v>32</v>
      </c>
      <c r="W44" s="27">
        <v>62</v>
      </c>
      <c r="X44" s="27">
        <v>39</v>
      </c>
      <c r="Y44" s="27">
        <v>16</v>
      </c>
      <c r="Z44" s="27">
        <v>58</v>
      </c>
      <c r="AA44" s="27">
        <f t="shared" si="3"/>
        <v>386</v>
      </c>
      <c r="AC44" s="9">
        <f t="shared" si="5"/>
        <v>290</v>
      </c>
      <c r="AD44" s="10">
        <f t="shared" si="7"/>
        <v>0.75129533678756477</v>
      </c>
      <c r="AE44" s="12">
        <f t="shared" si="4"/>
        <v>20</v>
      </c>
      <c r="AF44" s="12">
        <f t="shared" si="4"/>
        <v>26</v>
      </c>
      <c r="AG44" s="12">
        <f t="shared" si="4"/>
        <v>45</v>
      </c>
      <c r="AH44" s="12">
        <f t="shared" si="4"/>
        <v>62</v>
      </c>
      <c r="AI44" s="12">
        <f t="shared" si="4"/>
        <v>15</v>
      </c>
      <c r="AJ44" s="12">
        <f t="shared" si="4"/>
        <v>76</v>
      </c>
      <c r="AK44" s="12">
        <f t="shared" si="4"/>
        <v>20</v>
      </c>
      <c r="AL44" s="7">
        <f t="shared" si="6"/>
        <v>-2</v>
      </c>
      <c r="AM44" s="12">
        <f t="shared" si="6"/>
        <v>28</v>
      </c>
    </row>
    <row r="45" spans="1:39" x14ac:dyDescent="0.35">
      <c r="A45" s="27">
        <v>2020</v>
      </c>
      <c r="B45" s="27">
        <v>47</v>
      </c>
      <c r="C45" s="27" t="s">
        <v>78</v>
      </c>
      <c r="D45" s="36">
        <v>20</v>
      </c>
      <c r="E45" s="36">
        <v>82</v>
      </c>
      <c r="F45" s="36">
        <v>101</v>
      </c>
      <c r="G45" s="36">
        <v>166</v>
      </c>
      <c r="H45" s="36">
        <v>53</v>
      </c>
      <c r="I45" s="36">
        <v>137</v>
      </c>
      <c r="J45" s="36">
        <v>69</v>
      </c>
      <c r="K45" s="36">
        <v>23</v>
      </c>
      <c r="L45" s="36">
        <v>84</v>
      </c>
      <c r="M45" s="35">
        <f t="shared" si="2"/>
        <v>735</v>
      </c>
      <c r="O45" s="27">
        <v>2019</v>
      </c>
      <c r="P45" s="27">
        <v>47</v>
      </c>
      <c r="Q45" s="27" t="s">
        <v>79</v>
      </c>
      <c r="R45" s="27">
        <v>17</v>
      </c>
      <c r="S45" s="27">
        <v>32</v>
      </c>
      <c r="T45" s="27">
        <v>72</v>
      </c>
      <c r="U45" s="27">
        <v>85</v>
      </c>
      <c r="V45" s="27">
        <v>31</v>
      </c>
      <c r="W45" s="27">
        <v>68</v>
      </c>
      <c r="X45" s="27">
        <v>45</v>
      </c>
      <c r="Y45" s="27">
        <v>17</v>
      </c>
      <c r="Z45" s="27">
        <v>64</v>
      </c>
      <c r="AA45" s="27">
        <f t="shared" si="3"/>
        <v>431</v>
      </c>
      <c r="AC45" s="9">
        <f t="shared" si="5"/>
        <v>304</v>
      </c>
      <c r="AD45" s="10">
        <f t="shared" si="7"/>
        <v>0.7053364269141531</v>
      </c>
      <c r="AE45" s="12">
        <f t="shared" si="4"/>
        <v>3</v>
      </c>
      <c r="AF45" s="12">
        <f t="shared" si="4"/>
        <v>50</v>
      </c>
      <c r="AG45" s="12">
        <f t="shared" si="4"/>
        <v>29</v>
      </c>
      <c r="AH45" s="12">
        <f t="shared" si="4"/>
        <v>81</v>
      </c>
      <c r="AI45" s="12">
        <f t="shared" si="4"/>
        <v>22</v>
      </c>
      <c r="AJ45" s="12">
        <f t="shared" si="4"/>
        <v>69</v>
      </c>
      <c r="AK45" s="12">
        <f t="shared" si="4"/>
        <v>24</v>
      </c>
      <c r="AL45" s="12">
        <f t="shared" si="6"/>
        <v>6</v>
      </c>
      <c r="AM45" s="12">
        <f t="shared" si="6"/>
        <v>20</v>
      </c>
    </row>
    <row r="46" spans="1:39" x14ac:dyDescent="0.35">
      <c r="A46" s="28">
        <v>2020</v>
      </c>
      <c r="B46" s="27">
        <v>48</v>
      </c>
      <c r="C46" s="29" t="s">
        <v>80</v>
      </c>
      <c r="D46" s="36">
        <v>35</v>
      </c>
      <c r="E46" s="36">
        <v>84</v>
      </c>
      <c r="F46" s="36">
        <v>106</v>
      </c>
      <c r="G46" s="36">
        <v>142</v>
      </c>
      <c r="H46" s="36">
        <v>56</v>
      </c>
      <c r="I46" s="36">
        <v>166</v>
      </c>
      <c r="J46" s="36">
        <v>82</v>
      </c>
      <c r="K46" s="36">
        <v>32</v>
      </c>
      <c r="L46" s="36">
        <v>85</v>
      </c>
      <c r="M46" s="35">
        <f t="shared" si="2"/>
        <v>788</v>
      </c>
      <c r="O46" s="27">
        <v>2019</v>
      </c>
      <c r="P46" s="27">
        <v>48</v>
      </c>
      <c r="Q46" s="27" t="s">
        <v>81</v>
      </c>
      <c r="R46" s="27">
        <v>10</v>
      </c>
      <c r="S46" s="27">
        <v>22</v>
      </c>
      <c r="T46" s="27">
        <v>69</v>
      </c>
      <c r="U46" s="27">
        <v>72</v>
      </c>
      <c r="V46" s="27">
        <v>28</v>
      </c>
      <c r="W46" s="27">
        <v>89</v>
      </c>
      <c r="X46" s="27">
        <v>36</v>
      </c>
      <c r="Y46" s="27">
        <v>10</v>
      </c>
      <c r="Z46" s="27">
        <v>44</v>
      </c>
      <c r="AA46" s="27">
        <f t="shared" si="3"/>
        <v>380</v>
      </c>
      <c r="AC46" s="9">
        <f t="shared" si="5"/>
        <v>408</v>
      </c>
      <c r="AD46" s="10">
        <f t="shared" si="7"/>
        <v>1.0736842105263156</v>
      </c>
      <c r="AE46" s="12">
        <f t="shared" si="4"/>
        <v>25</v>
      </c>
      <c r="AF46" s="12">
        <f t="shared" si="4"/>
        <v>62</v>
      </c>
      <c r="AG46" s="12">
        <f t="shared" si="4"/>
        <v>37</v>
      </c>
      <c r="AH46" s="12">
        <f t="shared" si="4"/>
        <v>70</v>
      </c>
      <c r="AI46" s="12">
        <f t="shared" si="4"/>
        <v>28</v>
      </c>
      <c r="AJ46" s="12">
        <f t="shared" si="4"/>
        <v>77</v>
      </c>
      <c r="AK46" s="12">
        <f t="shared" si="4"/>
        <v>46</v>
      </c>
      <c r="AL46" s="12">
        <f t="shared" si="6"/>
        <v>22</v>
      </c>
      <c r="AM46" s="12">
        <f t="shared" si="6"/>
        <v>41</v>
      </c>
    </row>
    <row r="47" spans="1:39" x14ac:dyDescent="0.35">
      <c r="A47" s="27">
        <v>2020</v>
      </c>
      <c r="B47" s="27">
        <v>49</v>
      </c>
      <c r="C47" s="27" t="s">
        <v>82</v>
      </c>
      <c r="D47" s="36">
        <v>30</v>
      </c>
      <c r="E47" s="36">
        <v>107</v>
      </c>
      <c r="F47" s="36">
        <v>126</v>
      </c>
      <c r="G47" s="36">
        <v>154</v>
      </c>
      <c r="H47" s="36">
        <v>68</v>
      </c>
      <c r="I47" s="36">
        <v>167</v>
      </c>
      <c r="J47" s="36">
        <v>55</v>
      </c>
      <c r="K47" s="36">
        <v>32</v>
      </c>
      <c r="L47" s="36">
        <v>121</v>
      </c>
      <c r="M47" s="35">
        <f t="shared" si="2"/>
        <v>860</v>
      </c>
      <c r="O47" s="27">
        <v>2019</v>
      </c>
      <c r="P47" s="27">
        <v>49</v>
      </c>
      <c r="Q47" s="27" t="s">
        <v>83</v>
      </c>
      <c r="R47" s="27">
        <v>17</v>
      </c>
      <c r="S47" s="27">
        <v>31</v>
      </c>
      <c r="T47" s="27">
        <v>68</v>
      </c>
      <c r="U47" s="27">
        <v>72</v>
      </c>
      <c r="V47" s="27">
        <v>34</v>
      </c>
      <c r="W47" s="27">
        <v>74</v>
      </c>
      <c r="X47" s="27">
        <v>35</v>
      </c>
      <c r="Y47" s="27">
        <v>12</v>
      </c>
      <c r="Z47" s="27">
        <v>56</v>
      </c>
      <c r="AA47" s="27">
        <f t="shared" si="3"/>
        <v>399</v>
      </c>
      <c r="AC47" s="9">
        <f t="shared" si="5"/>
        <v>461</v>
      </c>
      <c r="AD47" s="10">
        <f t="shared" si="7"/>
        <v>1.155388471177945</v>
      </c>
      <c r="AE47" s="12">
        <f t="shared" si="4"/>
        <v>13</v>
      </c>
      <c r="AF47" s="12">
        <f t="shared" si="4"/>
        <v>76</v>
      </c>
      <c r="AG47" s="12">
        <f t="shared" si="4"/>
        <v>58</v>
      </c>
      <c r="AH47" s="12">
        <f t="shared" si="4"/>
        <v>82</v>
      </c>
      <c r="AI47" s="12">
        <f t="shared" si="4"/>
        <v>34</v>
      </c>
      <c r="AJ47" s="12">
        <f t="shared" si="4"/>
        <v>93</v>
      </c>
      <c r="AK47" s="12">
        <f t="shared" si="4"/>
        <v>20</v>
      </c>
      <c r="AL47" s="12">
        <f t="shared" si="6"/>
        <v>20</v>
      </c>
      <c r="AM47" s="12">
        <f t="shared" si="6"/>
        <v>65</v>
      </c>
    </row>
    <row r="48" spans="1:39" x14ac:dyDescent="0.35">
      <c r="A48" s="27">
        <v>2020</v>
      </c>
      <c r="B48" s="27">
        <v>50</v>
      </c>
      <c r="C48" s="27" t="s">
        <v>84</v>
      </c>
      <c r="D48" s="36">
        <v>29</v>
      </c>
      <c r="E48" s="36">
        <v>85</v>
      </c>
      <c r="F48" s="36">
        <v>137</v>
      </c>
      <c r="G48" s="36">
        <v>168</v>
      </c>
      <c r="H48" s="36">
        <v>77</v>
      </c>
      <c r="I48" s="36">
        <v>184</v>
      </c>
      <c r="J48" s="36">
        <v>66</v>
      </c>
      <c r="K48" s="36">
        <v>33</v>
      </c>
      <c r="L48" s="36">
        <v>108</v>
      </c>
      <c r="M48" s="35">
        <f t="shared" si="2"/>
        <v>887</v>
      </c>
      <c r="O48" s="27">
        <v>2019</v>
      </c>
      <c r="P48" s="27">
        <v>50</v>
      </c>
      <c r="Q48" s="27" t="s">
        <v>85</v>
      </c>
      <c r="R48" s="27">
        <v>16</v>
      </c>
      <c r="S48" s="27">
        <v>27</v>
      </c>
      <c r="T48" s="27">
        <v>71</v>
      </c>
      <c r="U48" s="27">
        <v>94</v>
      </c>
      <c r="V48" s="27">
        <v>33</v>
      </c>
      <c r="W48" s="27">
        <v>64</v>
      </c>
      <c r="X48" s="27">
        <v>38</v>
      </c>
      <c r="Y48" s="27">
        <v>16</v>
      </c>
      <c r="Z48" s="27">
        <v>64</v>
      </c>
      <c r="AA48" s="27">
        <f t="shared" si="3"/>
        <v>423</v>
      </c>
      <c r="AC48" s="9">
        <f t="shared" si="5"/>
        <v>464</v>
      </c>
      <c r="AD48" s="10">
        <f t="shared" si="7"/>
        <v>1.0969267139479904</v>
      </c>
      <c r="AE48" s="12">
        <f t="shared" si="4"/>
        <v>13</v>
      </c>
      <c r="AF48" s="12">
        <f t="shared" si="4"/>
        <v>58</v>
      </c>
      <c r="AG48" s="12">
        <f t="shared" si="4"/>
        <v>66</v>
      </c>
      <c r="AH48" s="12">
        <f t="shared" si="4"/>
        <v>74</v>
      </c>
      <c r="AI48" s="12">
        <f t="shared" si="4"/>
        <v>44</v>
      </c>
      <c r="AJ48" s="12">
        <f t="shared" si="4"/>
        <v>120</v>
      </c>
      <c r="AK48" s="12">
        <f t="shared" si="4"/>
        <v>28</v>
      </c>
      <c r="AL48" s="12">
        <f t="shared" si="6"/>
        <v>17</v>
      </c>
      <c r="AM48" s="12">
        <f t="shared" si="6"/>
        <v>44</v>
      </c>
    </row>
    <row r="49" spans="1:39" x14ac:dyDescent="0.35">
      <c r="A49" s="27">
        <v>2020</v>
      </c>
      <c r="B49" s="27">
        <v>51</v>
      </c>
      <c r="C49" s="27" t="s">
        <v>86</v>
      </c>
      <c r="D49" s="36">
        <v>17</v>
      </c>
      <c r="E49" s="36">
        <v>66</v>
      </c>
      <c r="F49" s="36">
        <v>117</v>
      </c>
      <c r="G49" s="36">
        <v>143</v>
      </c>
      <c r="H49" s="36">
        <v>43</v>
      </c>
      <c r="I49" s="36">
        <v>168</v>
      </c>
      <c r="J49" s="36">
        <v>51</v>
      </c>
      <c r="K49" s="36">
        <v>20</v>
      </c>
      <c r="L49" s="36">
        <v>91</v>
      </c>
      <c r="M49" s="35">
        <f t="shared" si="2"/>
        <v>716</v>
      </c>
      <c r="O49" s="27">
        <v>2019</v>
      </c>
      <c r="P49" s="27">
        <v>51</v>
      </c>
      <c r="Q49" s="27" t="s">
        <v>87</v>
      </c>
      <c r="R49" s="27">
        <v>21</v>
      </c>
      <c r="S49" s="27">
        <v>33</v>
      </c>
      <c r="T49" s="27">
        <v>66</v>
      </c>
      <c r="U49" s="27">
        <v>75</v>
      </c>
      <c r="V49" s="27">
        <v>36</v>
      </c>
      <c r="W49" s="27">
        <v>81</v>
      </c>
      <c r="X49" s="27">
        <v>39</v>
      </c>
      <c r="Y49" s="27">
        <v>15</v>
      </c>
      <c r="Z49" s="27">
        <v>57</v>
      </c>
      <c r="AA49" s="27">
        <f t="shared" si="3"/>
        <v>423</v>
      </c>
      <c r="AC49" s="9">
        <f t="shared" si="5"/>
        <v>293</v>
      </c>
      <c r="AD49" s="10">
        <f t="shared" si="7"/>
        <v>0.69267139479905437</v>
      </c>
      <c r="AE49" s="7">
        <f t="shared" si="4"/>
        <v>-4</v>
      </c>
      <c r="AF49" s="12">
        <f t="shared" si="4"/>
        <v>33</v>
      </c>
      <c r="AG49" s="12">
        <f t="shared" si="4"/>
        <v>51</v>
      </c>
      <c r="AH49" s="12">
        <f t="shared" si="4"/>
        <v>68</v>
      </c>
      <c r="AI49" s="12">
        <f t="shared" si="4"/>
        <v>7</v>
      </c>
      <c r="AJ49" s="12">
        <f t="shared" si="4"/>
        <v>87</v>
      </c>
      <c r="AK49" s="12">
        <f t="shared" si="4"/>
        <v>12</v>
      </c>
      <c r="AL49" s="12">
        <f t="shared" si="6"/>
        <v>5</v>
      </c>
      <c r="AM49" s="12">
        <f t="shared" si="6"/>
        <v>34</v>
      </c>
    </row>
    <row r="50" spans="1:39" x14ac:dyDescent="0.35">
      <c r="A50" s="27">
        <v>2020</v>
      </c>
      <c r="B50" s="27">
        <v>52</v>
      </c>
      <c r="C50" s="27" t="s">
        <v>88</v>
      </c>
      <c r="D50" s="36">
        <v>16</v>
      </c>
      <c r="E50" s="36">
        <v>63</v>
      </c>
      <c r="F50" s="36">
        <v>114</v>
      </c>
      <c r="G50" s="36">
        <v>134</v>
      </c>
      <c r="H50" s="36">
        <v>42</v>
      </c>
      <c r="I50" s="36">
        <v>133</v>
      </c>
      <c r="J50" s="36">
        <v>47</v>
      </c>
      <c r="K50" s="36">
        <v>33</v>
      </c>
      <c r="L50" s="36">
        <v>91</v>
      </c>
      <c r="M50" s="35">
        <f t="shared" si="2"/>
        <v>673</v>
      </c>
      <c r="O50" s="27">
        <v>2019</v>
      </c>
      <c r="P50" s="27">
        <v>52</v>
      </c>
      <c r="Q50" s="27" t="s">
        <v>89</v>
      </c>
      <c r="R50" s="27">
        <v>10</v>
      </c>
      <c r="S50" s="27">
        <v>28</v>
      </c>
      <c r="T50" s="27">
        <v>82</v>
      </c>
      <c r="U50" s="27">
        <v>71</v>
      </c>
      <c r="V50" s="27">
        <v>39</v>
      </c>
      <c r="W50" s="27">
        <v>88</v>
      </c>
      <c r="X50" s="27">
        <v>41</v>
      </c>
      <c r="Y50" s="27">
        <v>18</v>
      </c>
      <c r="Z50" s="27">
        <v>71</v>
      </c>
      <c r="AA50" s="27">
        <f t="shared" si="3"/>
        <v>448</v>
      </c>
      <c r="AC50" s="9">
        <f t="shared" si="5"/>
        <v>225</v>
      </c>
      <c r="AD50" s="10">
        <f t="shared" si="7"/>
        <v>0.50223214285714279</v>
      </c>
      <c r="AE50" s="12">
        <f t="shared" si="4"/>
        <v>6</v>
      </c>
      <c r="AF50" s="12">
        <f t="shared" si="4"/>
        <v>35</v>
      </c>
      <c r="AG50" s="12">
        <f t="shared" si="4"/>
        <v>32</v>
      </c>
      <c r="AH50" s="12">
        <f t="shared" si="4"/>
        <v>63</v>
      </c>
      <c r="AI50" s="12">
        <f t="shared" si="4"/>
        <v>3</v>
      </c>
      <c r="AJ50" s="12">
        <f t="shared" si="4"/>
        <v>45</v>
      </c>
      <c r="AK50" s="12">
        <f t="shared" si="4"/>
        <v>6</v>
      </c>
      <c r="AL50" s="12">
        <f t="shared" si="6"/>
        <v>15</v>
      </c>
      <c r="AM50" s="12">
        <f t="shared" si="6"/>
        <v>20</v>
      </c>
    </row>
    <row r="51" spans="1:39" x14ac:dyDescent="0.35">
      <c r="A51" s="27">
        <v>2020</v>
      </c>
      <c r="B51" s="27">
        <v>53</v>
      </c>
      <c r="C51" s="27" t="s">
        <v>90</v>
      </c>
      <c r="D51" s="36">
        <v>14</v>
      </c>
      <c r="E51" s="36">
        <v>47</v>
      </c>
      <c r="F51" s="36">
        <v>108</v>
      </c>
      <c r="G51" s="36">
        <v>109</v>
      </c>
      <c r="H51" s="36">
        <v>45</v>
      </c>
      <c r="I51" s="36">
        <v>103</v>
      </c>
      <c r="J51" s="36">
        <v>48</v>
      </c>
      <c r="K51" s="36">
        <v>15</v>
      </c>
      <c r="L51" s="36">
        <v>81</v>
      </c>
      <c r="M51" s="35">
        <f t="shared" si="2"/>
        <v>570</v>
      </c>
      <c r="O51" s="27">
        <v>2020</v>
      </c>
      <c r="P51" s="27">
        <v>1</v>
      </c>
      <c r="Q51" s="27" t="s">
        <v>91</v>
      </c>
      <c r="R51" s="27">
        <v>7</v>
      </c>
      <c r="S51" s="27">
        <v>23</v>
      </c>
      <c r="T51" s="27">
        <v>49</v>
      </c>
      <c r="U51" s="27">
        <v>66</v>
      </c>
      <c r="V51" s="27">
        <v>21</v>
      </c>
      <c r="W51" s="27">
        <v>52</v>
      </c>
      <c r="X51" s="27">
        <v>32</v>
      </c>
      <c r="Y51" s="27">
        <v>18</v>
      </c>
      <c r="Z51" s="27">
        <v>54</v>
      </c>
      <c r="AA51" s="27">
        <f t="shared" si="3"/>
        <v>322</v>
      </c>
      <c r="AC51" s="9">
        <f t="shared" si="5"/>
        <v>248</v>
      </c>
      <c r="AD51" s="10">
        <f t="shared" si="7"/>
        <v>0.77018633540372661</v>
      </c>
      <c r="AE51" s="12">
        <f t="shared" si="4"/>
        <v>7</v>
      </c>
      <c r="AF51" s="12">
        <f t="shared" si="4"/>
        <v>24</v>
      </c>
      <c r="AG51" s="12">
        <f t="shared" si="4"/>
        <v>59</v>
      </c>
      <c r="AH51" s="12">
        <f t="shared" si="4"/>
        <v>43</v>
      </c>
      <c r="AI51" s="12">
        <f t="shared" si="4"/>
        <v>24</v>
      </c>
      <c r="AJ51" s="12">
        <f t="shared" si="4"/>
        <v>51</v>
      </c>
      <c r="AK51" s="12">
        <f t="shared" si="4"/>
        <v>16</v>
      </c>
      <c r="AL51" s="7">
        <f t="shared" si="6"/>
        <v>-3</v>
      </c>
      <c r="AM51" s="12">
        <f t="shared" si="6"/>
        <v>27</v>
      </c>
    </row>
    <row r="52" spans="1:39" x14ac:dyDescent="0.35">
      <c r="A52" s="27">
        <v>2021</v>
      </c>
      <c r="B52" s="27">
        <v>1</v>
      </c>
      <c r="C52" s="27" t="s">
        <v>92</v>
      </c>
      <c r="D52" s="36">
        <v>20</v>
      </c>
      <c r="E52" s="36">
        <v>40</v>
      </c>
      <c r="F52" s="36">
        <v>113</v>
      </c>
      <c r="G52" s="36">
        <v>94</v>
      </c>
      <c r="H52" s="36">
        <v>33</v>
      </c>
      <c r="I52" s="36">
        <v>84</v>
      </c>
      <c r="J52" s="36">
        <v>42</v>
      </c>
      <c r="K52" s="36">
        <v>8</v>
      </c>
      <c r="L52" s="36">
        <v>88</v>
      </c>
      <c r="M52" s="35">
        <f t="shared" si="2"/>
        <v>522</v>
      </c>
      <c r="O52" s="27">
        <v>2020</v>
      </c>
      <c r="P52" s="27">
        <v>2</v>
      </c>
      <c r="Q52" s="27" t="s">
        <v>93</v>
      </c>
      <c r="R52" s="27">
        <v>20</v>
      </c>
      <c r="S52" s="27">
        <v>37</v>
      </c>
      <c r="T52" s="27">
        <v>89</v>
      </c>
      <c r="U52" s="27">
        <v>68</v>
      </c>
      <c r="V52" s="27">
        <v>21</v>
      </c>
      <c r="W52" s="27">
        <v>73</v>
      </c>
      <c r="X52" s="27">
        <v>35</v>
      </c>
      <c r="Y52" s="27">
        <v>14</v>
      </c>
      <c r="Z52" s="27">
        <v>62</v>
      </c>
      <c r="AA52" s="27">
        <f t="shared" si="3"/>
        <v>419</v>
      </c>
      <c r="AC52" s="9">
        <f t="shared" si="5"/>
        <v>103</v>
      </c>
      <c r="AD52" s="10">
        <f t="shared" si="7"/>
        <v>0.24582338902147982</v>
      </c>
      <c r="AE52" s="12">
        <f t="shared" si="4"/>
        <v>0</v>
      </c>
      <c r="AF52" s="12">
        <f t="shared" si="4"/>
        <v>3</v>
      </c>
      <c r="AG52" s="12">
        <f t="shared" si="4"/>
        <v>24</v>
      </c>
      <c r="AH52" s="12">
        <f t="shared" si="4"/>
        <v>26</v>
      </c>
      <c r="AI52" s="12">
        <f t="shared" si="4"/>
        <v>12</v>
      </c>
      <c r="AJ52" s="12">
        <f t="shared" si="4"/>
        <v>11</v>
      </c>
      <c r="AK52" s="12">
        <f t="shared" si="4"/>
        <v>7</v>
      </c>
      <c r="AL52" s="7">
        <f t="shared" si="6"/>
        <v>-6</v>
      </c>
      <c r="AM52" s="12">
        <f t="shared" si="6"/>
        <v>26</v>
      </c>
    </row>
    <row r="53" spans="1:39" x14ac:dyDescent="0.35">
      <c r="A53" s="13">
        <v>2021</v>
      </c>
      <c r="B53" s="13">
        <v>2</v>
      </c>
      <c r="C53" s="13" t="s">
        <v>94</v>
      </c>
      <c r="D53" s="15">
        <v>18</v>
      </c>
      <c r="E53" s="15">
        <v>54</v>
      </c>
      <c r="F53" s="15">
        <v>101</v>
      </c>
      <c r="G53" s="15">
        <v>90</v>
      </c>
      <c r="H53" s="15">
        <v>40</v>
      </c>
      <c r="I53" s="15">
        <v>92</v>
      </c>
      <c r="J53" s="15">
        <v>24</v>
      </c>
      <c r="K53" s="15">
        <v>11</v>
      </c>
      <c r="L53" s="15">
        <v>86</v>
      </c>
      <c r="M53" s="14">
        <f t="shared" si="2"/>
        <v>516</v>
      </c>
      <c r="O53" s="13">
        <v>2020</v>
      </c>
      <c r="P53" s="13">
        <v>3</v>
      </c>
      <c r="Q53" s="13" t="s">
        <v>95</v>
      </c>
      <c r="R53" s="13">
        <v>16</v>
      </c>
      <c r="S53" s="13">
        <v>26</v>
      </c>
      <c r="T53" s="13">
        <v>75</v>
      </c>
      <c r="U53" s="13">
        <v>85</v>
      </c>
      <c r="V53" s="13">
        <v>40</v>
      </c>
      <c r="W53" s="13">
        <v>70</v>
      </c>
      <c r="X53" s="13">
        <v>43</v>
      </c>
      <c r="Y53" s="13">
        <v>10</v>
      </c>
      <c r="Z53" s="13">
        <v>58</v>
      </c>
      <c r="AA53" s="13">
        <f t="shared" si="3"/>
        <v>423</v>
      </c>
      <c r="AC53" s="38">
        <f t="shared" si="5"/>
        <v>93</v>
      </c>
      <c r="AD53" s="39">
        <f t="shared" si="7"/>
        <v>0.21985815602836878</v>
      </c>
      <c r="AE53" s="47">
        <f t="shared" si="4"/>
        <v>2</v>
      </c>
      <c r="AF53" s="47">
        <f t="shared" si="4"/>
        <v>28</v>
      </c>
      <c r="AG53" s="47">
        <f t="shared" si="4"/>
        <v>26</v>
      </c>
      <c r="AH53" s="47">
        <f t="shared" si="4"/>
        <v>5</v>
      </c>
      <c r="AI53" s="47">
        <f t="shared" si="4"/>
        <v>0</v>
      </c>
      <c r="AJ53" s="47">
        <f t="shared" si="4"/>
        <v>22</v>
      </c>
      <c r="AK53" s="40">
        <f t="shared" si="4"/>
        <v>-19</v>
      </c>
      <c r="AL53" s="47">
        <f t="shared" si="6"/>
        <v>1</v>
      </c>
      <c r="AM53" s="47">
        <f t="shared" si="6"/>
        <v>28</v>
      </c>
    </row>
    <row r="54" spans="1:39" x14ac:dyDescent="0.35">
      <c r="A54" s="13">
        <v>2021</v>
      </c>
      <c r="B54" s="13">
        <v>3</v>
      </c>
      <c r="C54" s="13" t="s">
        <v>96</v>
      </c>
      <c r="D54" s="15">
        <v>20</v>
      </c>
      <c r="E54" s="15">
        <v>48</v>
      </c>
      <c r="F54" s="15">
        <v>99</v>
      </c>
      <c r="G54" s="15">
        <v>97</v>
      </c>
      <c r="H54" s="15">
        <v>32</v>
      </c>
      <c r="I54" s="15">
        <v>83</v>
      </c>
      <c r="J54" s="15">
        <v>34</v>
      </c>
      <c r="K54" s="15">
        <v>12</v>
      </c>
      <c r="L54" s="15">
        <v>109</v>
      </c>
      <c r="M54" s="14">
        <f t="shared" si="2"/>
        <v>534</v>
      </c>
      <c r="O54" s="13">
        <v>2020</v>
      </c>
      <c r="P54" s="13">
        <v>4</v>
      </c>
      <c r="Q54" s="13" t="s">
        <v>97</v>
      </c>
      <c r="R54" s="13">
        <v>10</v>
      </c>
      <c r="S54" s="13">
        <v>39</v>
      </c>
      <c r="T54" s="13">
        <v>84</v>
      </c>
      <c r="U54" s="13">
        <v>91</v>
      </c>
      <c r="V54" s="13">
        <v>32</v>
      </c>
      <c r="W54" s="13">
        <v>64</v>
      </c>
      <c r="X54" s="13">
        <v>38</v>
      </c>
      <c r="Y54" s="13">
        <v>12</v>
      </c>
      <c r="Z54" s="13">
        <v>77</v>
      </c>
      <c r="AA54" s="13">
        <f t="shared" si="3"/>
        <v>447</v>
      </c>
      <c r="AC54" s="38">
        <f t="shared" si="5"/>
        <v>87</v>
      </c>
      <c r="AD54" s="39">
        <f t="shared" si="7"/>
        <v>0.19463087248322153</v>
      </c>
      <c r="AE54" s="47">
        <f t="shared" si="4"/>
        <v>10</v>
      </c>
      <c r="AF54" s="47">
        <f t="shared" si="4"/>
        <v>9</v>
      </c>
      <c r="AG54" s="47">
        <f t="shared" si="4"/>
        <v>15</v>
      </c>
      <c r="AH54" s="47">
        <f t="shared" si="4"/>
        <v>6</v>
      </c>
      <c r="AI54" s="47">
        <f t="shared" si="4"/>
        <v>0</v>
      </c>
      <c r="AJ54" s="47">
        <f t="shared" si="4"/>
        <v>19</v>
      </c>
      <c r="AK54" s="40">
        <f t="shared" ref="AK54:AK58" si="8">J54-X54</f>
        <v>-4</v>
      </c>
      <c r="AL54" s="47">
        <f t="shared" si="6"/>
        <v>0</v>
      </c>
      <c r="AM54" s="47">
        <f t="shared" si="6"/>
        <v>32</v>
      </c>
    </row>
    <row r="55" spans="1:39" x14ac:dyDescent="0.35">
      <c r="A55" s="13">
        <v>2021</v>
      </c>
      <c r="B55" s="13">
        <v>4</v>
      </c>
      <c r="C55" s="13" t="s">
        <v>98</v>
      </c>
      <c r="D55" s="15">
        <v>20</v>
      </c>
      <c r="E55" s="15">
        <v>45</v>
      </c>
      <c r="F55" s="15">
        <v>78</v>
      </c>
      <c r="G55" s="15">
        <v>103</v>
      </c>
      <c r="H55" s="15">
        <v>39</v>
      </c>
      <c r="I55" s="15">
        <v>72</v>
      </c>
      <c r="J55" s="15">
        <v>36</v>
      </c>
      <c r="K55" s="15">
        <v>8</v>
      </c>
      <c r="L55" s="15">
        <v>98</v>
      </c>
      <c r="M55" s="14">
        <f t="shared" si="2"/>
        <v>499</v>
      </c>
      <c r="O55" s="13">
        <v>2020</v>
      </c>
      <c r="P55" s="13">
        <v>5</v>
      </c>
      <c r="Q55" s="13" t="s">
        <v>99</v>
      </c>
      <c r="R55" s="13">
        <v>16</v>
      </c>
      <c r="S55" s="13">
        <v>32</v>
      </c>
      <c r="T55" s="13">
        <v>88</v>
      </c>
      <c r="U55" s="13">
        <v>110</v>
      </c>
      <c r="V55" s="13">
        <v>37</v>
      </c>
      <c r="W55" s="13">
        <v>102</v>
      </c>
      <c r="X55" s="13">
        <v>42</v>
      </c>
      <c r="Y55" s="13">
        <v>20</v>
      </c>
      <c r="Z55" s="13">
        <v>94</v>
      </c>
      <c r="AA55" s="13">
        <f t="shared" si="3"/>
        <v>541</v>
      </c>
      <c r="AC55" s="40">
        <f t="shared" si="5"/>
        <v>-42</v>
      </c>
      <c r="AD55" s="41">
        <f t="shared" si="7"/>
        <v>-7.7634011090572996E-2</v>
      </c>
      <c r="AE55" s="47">
        <f t="shared" si="4"/>
        <v>4</v>
      </c>
      <c r="AF55" s="47">
        <f t="shared" si="4"/>
        <v>13</v>
      </c>
      <c r="AG55" s="40">
        <f t="shared" si="4"/>
        <v>-10</v>
      </c>
      <c r="AH55" s="40">
        <f t="shared" si="4"/>
        <v>-7</v>
      </c>
      <c r="AI55" s="47">
        <f t="shared" si="4"/>
        <v>2</v>
      </c>
      <c r="AJ55" s="40">
        <f t="shared" si="4"/>
        <v>-30</v>
      </c>
      <c r="AK55" s="40">
        <f t="shared" si="8"/>
        <v>-6</v>
      </c>
      <c r="AL55" s="40">
        <f t="shared" si="6"/>
        <v>-12</v>
      </c>
      <c r="AM55" s="47">
        <f t="shared" si="6"/>
        <v>4</v>
      </c>
    </row>
    <row r="56" spans="1:39" x14ac:dyDescent="0.35">
      <c r="A56" s="13">
        <v>2021</v>
      </c>
      <c r="B56" s="13">
        <v>5</v>
      </c>
      <c r="C56" s="13" t="s">
        <v>100</v>
      </c>
      <c r="D56" s="15">
        <v>20</v>
      </c>
      <c r="E56" s="15">
        <v>30</v>
      </c>
      <c r="F56" s="15">
        <v>72</v>
      </c>
      <c r="G56" s="15">
        <v>84</v>
      </c>
      <c r="H56" s="15">
        <v>33</v>
      </c>
      <c r="I56" s="15">
        <v>69</v>
      </c>
      <c r="J56" s="15">
        <v>34</v>
      </c>
      <c r="K56" s="15">
        <v>7</v>
      </c>
      <c r="L56" s="15">
        <v>85</v>
      </c>
      <c r="M56" s="14">
        <f t="shared" si="2"/>
        <v>434</v>
      </c>
      <c r="O56" s="13">
        <v>2020</v>
      </c>
      <c r="P56" s="13">
        <v>6</v>
      </c>
      <c r="Q56" s="13" t="s">
        <v>101</v>
      </c>
      <c r="R56" s="13">
        <v>16</v>
      </c>
      <c r="S56" s="13">
        <v>37</v>
      </c>
      <c r="T56" s="13">
        <v>64</v>
      </c>
      <c r="U56" s="13">
        <v>83</v>
      </c>
      <c r="V56" s="13">
        <v>35</v>
      </c>
      <c r="W56" s="13">
        <v>83</v>
      </c>
      <c r="X56" s="13">
        <v>28</v>
      </c>
      <c r="Y56" s="13">
        <v>12</v>
      </c>
      <c r="Z56" s="13">
        <v>57</v>
      </c>
      <c r="AA56" s="13">
        <f t="shared" si="3"/>
        <v>415</v>
      </c>
      <c r="AC56" s="38">
        <f t="shared" si="5"/>
        <v>19</v>
      </c>
      <c r="AD56" s="39">
        <f t="shared" si="7"/>
        <v>4.5783132530120563E-2</v>
      </c>
      <c r="AE56" s="47">
        <f t="shared" si="4"/>
        <v>4</v>
      </c>
      <c r="AF56" s="40">
        <f t="shared" si="4"/>
        <v>-7</v>
      </c>
      <c r="AG56" s="47">
        <f t="shared" si="4"/>
        <v>8</v>
      </c>
      <c r="AH56" s="47">
        <f t="shared" si="4"/>
        <v>1</v>
      </c>
      <c r="AI56" s="47">
        <f t="shared" si="4"/>
        <v>-2</v>
      </c>
      <c r="AJ56" s="40">
        <f t="shared" si="4"/>
        <v>-14</v>
      </c>
      <c r="AK56" s="47">
        <f t="shared" si="8"/>
        <v>6</v>
      </c>
      <c r="AL56" s="40">
        <f t="shared" si="6"/>
        <v>-5</v>
      </c>
      <c r="AM56" s="47">
        <f t="shared" si="6"/>
        <v>28</v>
      </c>
    </row>
    <row r="57" spans="1:39" x14ac:dyDescent="0.35">
      <c r="A57" s="13">
        <v>2021</v>
      </c>
      <c r="B57" s="13">
        <v>6</v>
      </c>
      <c r="C57" s="13" t="s">
        <v>102</v>
      </c>
      <c r="D57" s="15">
        <v>17</v>
      </c>
      <c r="E57" s="15">
        <v>32</v>
      </c>
      <c r="F57" s="15">
        <v>50</v>
      </c>
      <c r="G57" s="15">
        <v>58</v>
      </c>
      <c r="H57" s="15">
        <v>28</v>
      </c>
      <c r="I57" s="15">
        <v>64</v>
      </c>
      <c r="J57" s="15">
        <v>32</v>
      </c>
      <c r="K57" s="15">
        <v>7</v>
      </c>
      <c r="L57" s="15">
        <v>76</v>
      </c>
      <c r="M57" s="14">
        <f t="shared" si="2"/>
        <v>364</v>
      </c>
      <c r="O57" s="13">
        <v>2020</v>
      </c>
      <c r="P57" s="13">
        <v>7</v>
      </c>
      <c r="Q57" s="13" t="s">
        <v>103</v>
      </c>
      <c r="R57" s="13">
        <v>23</v>
      </c>
      <c r="S57" s="13">
        <v>29</v>
      </c>
      <c r="T57" s="13">
        <v>91</v>
      </c>
      <c r="U57" s="13">
        <v>74</v>
      </c>
      <c r="V57" s="13">
        <v>27</v>
      </c>
      <c r="W57" s="13">
        <v>80</v>
      </c>
      <c r="X57" s="13">
        <v>33</v>
      </c>
      <c r="Y57" s="13">
        <v>7</v>
      </c>
      <c r="Z57" s="13">
        <v>74</v>
      </c>
      <c r="AA57" s="13">
        <f t="shared" si="3"/>
        <v>438</v>
      </c>
      <c r="AC57" s="40">
        <f t="shared" si="5"/>
        <v>-74</v>
      </c>
      <c r="AD57" s="41">
        <f t="shared" si="7"/>
        <v>-0.16894977168949776</v>
      </c>
      <c r="AE57" s="40">
        <f t="shared" si="4"/>
        <v>-6</v>
      </c>
      <c r="AF57" s="47">
        <f t="shared" si="4"/>
        <v>3</v>
      </c>
      <c r="AG57" s="40">
        <f t="shared" si="4"/>
        <v>-41</v>
      </c>
      <c r="AH57" s="40">
        <f t="shared" si="4"/>
        <v>-16</v>
      </c>
      <c r="AI57" s="47">
        <f t="shared" si="4"/>
        <v>1</v>
      </c>
      <c r="AJ57" s="40">
        <f t="shared" si="4"/>
        <v>-16</v>
      </c>
      <c r="AK57" s="40">
        <f t="shared" si="8"/>
        <v>-1</v>
      </c>
      <c r="AL57" s="47">
        <f t="shared" si="6"/>
        <v>0</v>
      </c>
      <c r="AM57" s="47">
        <f t="shared" si="6"/>
        <v>2</v>
      </c>
    </row>
    <row r="58" spans="1:39" x14ac:dyDescent="0.35">
      <c r="A58" s="13">
        <v>2021</v>
      </c>
      <c r="B58" s="13">
        <v>7</v>
      </c>
      <c r="C58" s="13" t="s">
        <v>104</v>
      </c>
      <c r="D58" s="15">
        <v>11</v>
      </c>
      <c r="E58" s="15">
        <v>22</v>
      </c>
      <c r="F58" s="15">
        <v>71</v>
      </c>
      <c r="G58" s="15">
        <v>73</v>
      </c>
      <c r="H58" s="15">
        <v>32</v>
      </c>
      <c r="I58" s="15">
        <v>58</v>
      </c>
      <c r="J58" s="15">
        <v>35</v>
      </c>
      <c r="K58" s="15">
        <v>8</v>
      </c>
      <c r="L58" s="15">
        <v>44</v>
      </c>
      <c r="M58" s="14">
        <f t="shared" si="2"/>
        <v>354</v>
      </c>
      <c r="O58" s="13">
        <v>2020</v>
      </c>
      <c r="P58" s="13">
        <v>8</v>
      </c>
      <c r="Q58" s="13" t="s">
        <v>105</v>
      </c>
      <c r="R58" s="13">
        <v>17</v>
      </c>
      <c r="S58" s="13">
        <v>29</v>
      </c>
      <c r="T58" s="13">
        <v>88</v>
      </c>
      <c r="U58" s="13">
        <v>86</v>
      </c>
      <c r="V58" s="13">
        <v>21</v>
      </c>
      <c r="W58" s="13">
        <v>89</v>
      </c>
      <c r="X58" s="13">
        <v>39</v>
      </c>
      <c r="Y58" s="13">
        <v>13</v>
      </c>
      <c r="Z58" s="13">
        <v>57</v>
      </c>
      <c r="AA58" s="13">
        <f t="shared" si="3"/>
        <v>439</v>
      </c>
      <c r="AC58" s="40">
        <f t="shared" si="5"/>
        <v>-85</v>
      </c>
      <c r="AD58" s="41">
        <f t="shared" si="7"/>
        <v>-0.193621867881549</v>
      </c>
      <c r="AE58" s="40">
        <f t="shared" si="4"/>
        <v>-6</v>
      </c>
      <c r="AF58" s="40">
        <f t="shared" si="4"/>
        <v>-7</v>
      </c>
      <c r="AG58" s="40">
        <f t="shared" si="4"/>
        <v>-17</v>
      </c>
      <c r="AH58" s="40">
        <f t="shared" si="4"/>
        <v>-13</v>
      </c>
      <c r="AI58" s="47">
        <f t="shared" si="4"/>
        <v>11</v>
      </c>
      <c r="AJ58" s="40">
        <f t="shared" si="4"/>
        <v>-31</v>
      </c>
      <c r="AK58" s="40">
        <f t="shared" si="8"/>
        <v>-4</v>
      </c>
      <c r="AL58" s="40">
        <f t="shared" si="6"/>
        <v>-5</v>
      </c>
      <c r="AM58" s="40">
        <f t="shared" si="6"/>
        <v>-13</v>
      </c>
    </row>
    <row r="59" spans="1:39" x14ac:dyDescent="0.35">
      <c r="AH59" s="44"/>
      <c r="AI59" s="44"/>
      <c r="AJ59" s="44"/>
      <c r="AK59" s="44"/>
      <c r="AL59" s="44"/>
      <c r="AM59" s="44"/>
    </row>
    <row r="60" spans="1:39" ht="31" x14ac:dyDescent="0.35">
      <c r="C60" s="45" t="s">
        <v>185</v>
      </c>
      <c r="D60" s="43">
        <f t="shared" ref="D60:L60" si="9">SUM(D8:D58)</f>
        <v>948</v>
      </c>
      <c r="E60" s="43">
        <f t="shared" si="9"/>
        <v>2303</v>
      </c>
      <c r="F60" s="43">
        <f t="shared" si="9"/>
        <v>4876</v>
      </c>
      <c r="G60" s="43">
        <f t="shared" si="9"/>
        <v>5212</v>
      </c>
      <c r="H60" s="43">
        <f t="shared" si="9"/>
        <v>1939</v>
      </c>
      <c r="I60" s="43">
        <f t="shared" si="9"/>
        <v>5021</v>
      </c>
      <c r="J60" s="43">
        <f t="shared" si="9"/>
        <v>2238</v>
      </c>
      <c r="K60" s="43">
        <f t="shared" si="9"/>
        <v>873</v>
      </c>
      <c r="L60" s="43">
        <f t="shared" si="9"/>
        <v>4080</v>
      </c>
      <c r="M60" s="43">
        <f>SUM(M8:M58)</f>
        <v>27490</v>
      </c>
      <c r="Q60" s="45" t="s">
        <v>184</v>
      </c>
      <c r="R60" s="43">
        <f t="shared" ref="R60:AA60" si="10">SUM(R8:R58)</f>
        <v>922</v>
      </c>
      <c r="S60" s="43">
        <f t="shared" si="10"/>
        <v>1786</v>
      </c>
      <c r="T60" s="43">
        <f t="shared" si="10"/>
        <v>4296</v>
      </c>
      <c r="U60" s="43">
        <f t="shared" si="10"/>
        <v>4794</v>
      </c>
      <c r="V60" s="43">
        <f t="shared" si="10"/>
        <v>1746</v>
      </c>
      <c r="W60" s="43">
        <f t="shared" si="10"/>
        <v>4121</v>
      </c>
      <c r="X60" s="43">
        <f t="shared" si="10"/>
        <v>1996</v>
      </c>
      <c r="Y60" s="43">
        <f t="shared" si="10"/>
        <v>795</v>
      </c>
      <c r="Z60" s="43">
        <f t="shared" si="10"/>
        <v>3586</v>
      </c>
      <c r="AA60" s="43">
        <f t="shared" si="10"/>
        <v>24042</v>
      </c>
      <c r="AC60" s="20">
        <f>SUM(AC8:AC58)</f>
        <v>3448</v>
      </c>
      <c r="AD60" s="20"/>
      <c r="AE60" s="20">
        <f t="shared" ref="AE60:AM60" si="11">SUM(AE8:AE58)</f>
        <v>26</v>
      </c>
      <c r="AF60" s="20">
        <f t="shared" si="11"/>
        <v>517</v>
      </c>
      <c r="AG60" s="20">
        <f t="shared" si="11"/>
        <v>580</v>
      </c>
      <c r="AH60" s="20">
        <f t="shared" si="11"/>
        <v>418</v>
      </c>
      <c r="AI60" s="20">
        <f t="shared" si="11"/>
        <v>193</v>
      </c>
      <c r="AJ60" s="20">
        <f t="shared" si="11"/>
        <v>900</v>
      </c>
      <c r="AK60" s="20">
        <f t="shared" si="11"/>
        <v>242</v>
      </c>
      <c r="AL60" s="20">
        <f t="shared" si="11"/>
        <v>78</v>
      </c>
      <c r="AM60" s="20">
        <f t="shared" si="11"/>
        <v>494</v>
      </c>
    </row>
    <row r="61" spans="1:39" ht="46.5" x14ac:dyDescent="0.35">
      <c r="C61" s="42" t="s">
        <v>186</v>
      </c>
      <c r="D61" s="46">
        <f>SUM(D53:D58)</f>
        <v>106</v>
      </c>
      <c r="E61" s="46">
        <f t="shared" ref="E61:M61" si="12">SUM(E53:E58)</f>
        <v>231</v>
      </c>
      <c r="F61" s="46">
        <f t="shared" si="12"/>
        <v>471</v>
      </c>
      <c r="G61" s="46">
        <f t="shared" si="12"/>
        <v>505</v>
      </c>
      <c r="H61" s="46">
        <f t="shared" si="12"/>
        <v>204</v>
      </c>
      <c r="I61" s="46">
        <f t="shared" si="12"/>
        <v>438</v>
      </c>
      <c r="J61" s="46">
        <f t="shared" si="12"/>
        <v>195</v>
      </c>
      <c r="K61" s="46">
        <f t="shared" si="12"/>
        <v>53</v>
      </c>
      <c r="L61" s="46">
        <f t="shared" si="12"/>
        <v>498</v>
      </c>
      <c r="M61" s="46">
        <f t="shared" si="12"/>
        <v>2701</v>
      </c>
      <c r="Q61" s="42" t="s">
        <v>187</v>
      </c>
      <c r="R61" s="46">
        <f>R53+R54+R55+R56+R57+R58</f>
        <v>98</v>
      </c>
      <c r="S61" s="46">
        <f t="shared" ref="S61:AA61" si="13">S53+S54+S55+S56+S57+S58</f>
        <v>192</v>
      </c>
      <c r="T61" s="46">
        <f t="shared" si="13"/>
        <v>490</v>
      </c>
      <c r="U61" s="46">
        <f t="shared" si="13"/>
        <v>529</v>
      </c>
      <c r="V61" s="46">
        <f t="shared" si="13"/>
        <v>192</v>
      </c>
      <c r="W61" s="46">
        <f t="shared" si="13"/>
        <v>488</v>
      </c>
      <c r="X61" s="46">
        <f t="shared" si="13"/>
        <v>223</v>
      </c>
      <c r="Y61" s="46">
        <f t="shared" si="13"/>
        <v>74</v>
      </c>
      <c r="Z61" s="46">
        <f t="shared" si="13"/>
        <v>417</v>
      </c>
      <c r="AA61" s="46">
        <f t="shared" si="13"/>
        <v>2703</v>
      </c>
      <c r="AC61" s="20">
        <f>AC53+AC54+AC55+AC56+AC57+AC58</f>
        <v>-2</v>
      </c>
      <c r="AD61" s="20"/>
      <c r="AE61" s="20">
        <f t="shared" ref="AE61:AM61" si="14">AE53+AE54+AE55+AE56+AE57+AE58</f>
        <v>8</v>
      </c>
      <c r="AF61" s="20">
        <f t="shared" si="14"/>
        <v>39</v>
      </c>
      <c r="AG61" s="20">
        <f t="shared" si="14"/>
        <v>-19</v>
      </c>
      <c r="AH61" s="20">
        <f t="shared" si="14"/>
        <v>-24</v>
      </c>
      <c r="AI61" s="20">
        <f t="shared" si="14"/>
        <v>12</v>
      </c>
      <c r="AJ61" s="20">
        <f t="shared" si="14"/>
        <v>-50</v>
      </c>
      <c r="AK61" s="20">
        <f t="shared" si="14"/>
        <v>-28</v>
      </c>
      <c r="AL61" s="20">
        <f t="shared" si="14"/>
        <v>-21</v>
      </c>
      <c r="AM61" s="20">
        <f t="shared" si="14"/>
        <v>81</v>
      </c>
    </row>
    <row r="62" spans="1:39" x14ac:dyDescent="0.35">
      <c r="D62" s="20"/>
      <c r="E62" s="20"/>
      <c r="F62" s="20"/>
      <c r="G62" s="20"/>
      <c r="H62" s="20"/>
      <c r="I62" s="20"/>
      <c r="J62" s="20"/>
      <c r="K62" s="20"/>
      <c r="L62" s="20"/>
      <c r="M62" s="20"/>
      <c r="AC62" s="20"/>
    </row>
    <row r="63" spans="1:39" x14ac:dyDescent="0.35">
      <c r="A63" t="s">
        <v>106</v>
      </c>
    </row>
    <row r="66" spans="1:27" ht="46.5" x14ac:dyDescent="0.35">
      <c r="A66" s="1"/>
      <c r="B66" s="4" t="s">
        <v>182</v>
      </c>
      <c r="C66" s="4" t="s">
        <v>120</v>
      </c>
      <c r="D66" s="4" t="s">
        <v>121</v>
      </c>
      <c r="E66" s="4" t="s">
        <v>122</v>
      </c>
      <c r="F66" s="4" t="s">
        <v>123</v>
      </c>
      <c r="G66" s="4" t="s">
        <v>124</v>
      </c>
      <c r="H66" s="4" t="s">
        <v>125</v>
      </c>
      <c r="I66" s="4" t="s">
        <v>126</v>
      </c>
      <c r="J66" s="4" t="s">
        <v>127</v>
      </c>
      <c r="K66" s="4" t="s">
        <v>128</v>
      </c>
      <c r="L66" s="4" t="s">
        <v>129</v>
      </c>
      <c r="M66" s="4" t="s">
        <v>130</v>
      </c>
    </row>
    <row r="67" spans="1:27" ht="31" x14ac:dyDescent="0.35">
      <c r="A67" s="2"/>
      <c r="B67" s="49" t="s">
        <v>131</v>
      </c>
      <c r="C67" s="7">
        <v>-5</v>
      </c>
      <c r="D67" s="8">
        <v>-1.1425959780622108E-3</v>
      </c>
      <c r="E67" s="7">
        <v>-10</v>
      </c>
      <c r="F67" s="7">
        <v>-10</v>
      </c>
      <c r="G67" s="12">
        <v>64</v>
      </c>
      <c r="H67" s="7">
        <v>-79</v>
      </c>
      <c r="I67" s="7">
        <v>-7</v>
      </c>
      <c r="J67" s="7">
        <v>-14</v>
      </c>
      <c r="K67" s="12">
        <v>18</v>
      </c>
      <c r="L67" s="12">
        <v>10</v>
      </c>
      <c r="M67" s="12">
        <v>23</v>
      </c>
    </row>
    <row r="68" spans="1:27" ht="31" x14ac:dyDescent="0.35">
      <c r="A68" s="2"/>
      <c r="B68" s="49" t="s">
        <v>132</v>
      </c>
      <c r="C68" s="9">
        <v>5</v>
      </c>
      <c r="D68" s="10">
        <v>1.1655011655011593E-2</v>
      </c>
      <c r="E68" s="7">
        <v>-11</v>
      </c>
      <c r="F68" s="12">
        <v>0</v>
      </c>
      <c r="G68" s="12">
        <v>3</v>
      </c>
      <c r="H68" s="7">
        <v>-9</v>
      </c>
      <c r="I68" s="7">
        <v>-9</v>
      </c>
      <c r="J68" s="7">
        <v>24</v>
      </c>
      <c r="K68" s="12">
        <v>13</v>
      </c>
      <c r="L68" s="12">
        <v>6</v>
      </c>
      <c r="M68" s="7">
        <v>-12</v>
      </c>
      <c r="P68" s="19"/>
      <c r="Q68" s="18"/>
      <c r="R68" s="11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31" x14ac:dyDescent="0.35">
      <c r="B69" s="49" t="s">
        <v>133</v>
      </c>
      <c r="C69" s="9">
        <v>103</v>
      </c>
      <c r="D69" s="10">
        <v>0.26892950391644899</v>
      </c>
      <c r="E69" s="12">
        <v>7</v>
      </c>
      <c r="F69" s="12">
        <v>5</v>
      </c>
      <c r="G69" s="12">
        <v>23</v>
      </c>
      <c r="H69" s="12">
        <v>17</v>
      </c>
      <c r="I69" s="12">
        <v>9</v>
      </c>
      <c r="J69" s="12">
        <v>32</v>
      </c>
      <c r="K69" s="12">
        <v>2</v>
      </c>
      <c r="L69" s="7">
        <v>-2</v>
      </c>
      <c r="M69" s="12">
        <v>10</v>
      </c>
      <c r="P69" s="19"/>
      <c r="Q69" s="18"/>
      <c r="R69" s="11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31" x14ac:dyDescent="0.35">
      <c r="B70" s="49" t="s">
        <v>134</v>
      </c>
      <c r="C70" s="9">
        <v>27</v>
      </c>
      <c r="D70" s="10">
        <v>6.1784897025171537E-2</v>
      </c>
      <c r="E70" s="12">
        <v>4</v>
      </c>
      <c r="F70" s="12">
        <v>10</v>
      </c>
      <c r="G70" s="12">
        <v>-20</v>
      </c>
      <c r="H70" s="12">
        <v>3</v>
      </c>
      <c r="I70" s="7">
        <v>-3</v>
      </c>
      <c r="J70" s="12">
        <v>9</v>
      </c>
      <c r="K70" s="12">
        <v>3</v>
      </c>
      <c r="L70" s="7">
        <v>-1</v>
      </c>
      <c r="M70" s="12">
        <v>22</v>
      </c>
      <c r="P70" s="19"/>
      <c r="Q70" s="18"/>
      <c r="R70" s="11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31" x14ac:dyDescent="0.35">
      <c r="B71" s="49" t="s">
        <v>135</v>
      </c>
      <c r="C71" s="9">
        <v>104</v>
      </c>
      <c r="D71" s="10">
        <v>0.25935162094763098</v>
      </c>
      <c r="E71" s="12">
        <v>1</v>
      </c>
      <c r="F71" s="12">
        <v>6</v>
      </c>
      <c r="G71" s="12">
        <v>20</v>
      </c>
      <c r="H71" s="12">
        <v>12</v>
      </c>
      <c r="I71" s="12">
        <v>15</v>
      </c>
      <c r="J71" s="12">
        <v>18</v>
      </c>
      <c r="K71" s="12">
        <v>10</v>
      </c>
      <c r="L71" s="12">
        <v>11</v>
      </c>
      <c r="M71" s="12">
        <v>11</v>
      </c>
      <c r="P71" s="19"/>
      <c r="Q71" s="18"/>
      <c r="R71" s="11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31" x14ac:dyDescent="0.35">
      <c r="B72" s="49" t="s">
        <v>136</v>
      </c>
      <c r="C72" s="9">
        <v>114</v>
      </c>
      <c r="D72" s="10">
        <v>0.29305912596401029</v>
      </c>
      <c r="E72" s="12">
        <v>0</v>
      </c>
      <c r="F72" s="12">
        <v>7</v>
      </c>
      <c r="G72" s="12">
        <v>10</v>
      </c>
      <c r="H72" s="12">
        <v>0</v>
      </c>
      <c r="I72" s="12">
        <v>12</v>
      </c>
      <c r="J72" s="12">
        <v>36</v>
      </c>
      <c r="K72" s="12">
        <v>24</v>
      </c>
      <c r="L72" s="12">
        <v>1</v>
      </c>
      <c r="M72" s="12">
        <v>24</v>
      </c>
      <c r="P72" s="19"/>
      <c r="Q72" s="18"/>
      <c r="R72" s="11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31" x14ac:dyDescent="0.35">
      <c r="B73" s="49" t="s">
        <v>137</v>
      </c>
      <c r="C73" s="9">
        <v>89</v>
      </c>
      <c r="D73" s="10">
        <v>0.23482849604221645</v>
      </c>
      <c r="E73" s="7">
        <v>-1</v>
      </c>
      <c r="F73" s="12">
        <v>7</v>
      </c>
      <c r="G73" s="12">
        <v>5</v>
      </c>
      <c r="H73" s="12">
        <v>15</v>
      </c>
      <c r="I73" s="12">
        <v>7</v>
      </c>
      <c r="J73" s="12">
        <v>35</v>
      </c>
      <c r="K73" s="12">
        <v>10</v>
      </c>
      <c r="L73" s="12">
        <v>3</v>
      </c>
      <c r="M73" s="12">
        <v>8</v>
      </c>
      <c r="P73" s="19"/>
      <c r="Q73" s="18"/>
      <c r="R73" s="11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31" x14ac:dyDescent="0.35">
      <c r="B74" s="49" t="s">
        <v>138</v>
      </c>
      <c r="C74" s="9">
        <v>36</v>
      </c>
      <c r="D74" s="10">
        <v>9.625668449197855E-2</v>
      </c>
      <c r="E74" s="7">
        <v>-12</v>
      </c>
      <c r="F74" s="12">
        <v>6</v>
      </c>
      <c r="G74" s="12">
        <v>18</v>
      </c>
      <c r="H74" s="12">
        <v>12</v>
      </c>
      <c r="I74" s="7">
        <v>-4</v>
      </c>
      <c r="J74" s="12">
        <v>13</v>
      </c>
      <c r="K74" s="7">
        <v>-3</v>
      </c>
      <c r="L74" s="12">
        <v>4</v>
      </c>
      <c r="M74" s="12">
        <v>2</v>
      </c>
      <c r="P74" s="19"/>
      <c r="Q74" s="18"/>
      <c r="R74" s="11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31" x14ac:dyDescent="0.35">
      <c r="B75" s="49" t="s">
        <v>139</v>
      </c>
      <c r="C75" s="7">
        <v>-25</v>
      </c>
      <c r="D75" s="8">
        <v>-7.2046109510086498E-2</v>
      </c>
      <c r="E75" s="12">
        <v>8</v>
      </c>
      <c r="F75" s="7">
        <v>-6</v>
      </c>
      <c r="G75" s="7">
        <v>0</v>
      </c>
      <c r="H75" s="7">
        <v>-23</v>
      </c>
      <c r="I75" s="12">
        <v>0</v>
      </c>
      <c r="J75" s="7">
        <v>-2</v>
      </c>
      <c r="K75" s="7">
        <v>-6</v>
      </c>
      <c r="L75" s="12">
        <v>2</v>
      </c>
      <c r="M75" s="12">
        <v>2</v>
      </c>
      <c r="P75" s="19"/>
      <c r="Q75" s="18"/>
      <c r="R75" s="11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31" x14ac:dyDescent="0.35">
      <c r="B76" s="49" t="s">
        <v>140</v>
      </c>
      <c r="C76" s="9">
        <v>38</v>
      </c>
      <c r="D76" s="10">
        <v>0.11343283582089558</v>
      </c>
      <c r="E76" s="7">
        <v>-2</v>
      </c>
      <c r="F76" s="12">
        <v>9</v>
      </c>
      <c r="G76" s="12">
        <v>6</v>
      </c>
      <c r="H76" s="12">
        <v>3</v>
      </c>
      <c r="I76" s="12">
        <v>14</v>
      </c>
      <c r="J76" s="12">
        <v>14</v>
      </c>
      <c r="K76" s="7">
        <v>-4</v>
      </c>
      <c r="L76" s="7">
        <v>-4</v>
      </c>
      <c r="M76" s="12">
        <v>2</v>
      </c>
      <c r="P76" s="19"/>
      <c r="Q76" s="18"/>
      <c r="R76" s="11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31" x14ac:dyDescent="0.35">
      <c r="B77" s="49" t="s">
        <v>141</v>
      </c>
      <c r="C77" s="7">
        <v>-38</v>
      </c>
      <c r="D77" s="8">
        <v>-9.5959595959595911E-2</v>
      </c>
      <c r="E77" s="7">
        <v>-1</v>
      </c>
      <c r="F77" s="12">
        <v>0</v>
      </c>
      <c r="G77" s="12">
        <v>5</v>
      </c>
      <c r="H77" s="7">
        <v>-9</v>
      </c>
      <c r="I77" s="7">
        <v>-6</v>
      </c>
      <c r="J77" s="7">
        <v>-9</v>
      </c>
      <c r="K77" s="7">
        <v>-10</v>
      </c>
      <c r="L77" s="12">
        <v>10</v>
      </c>
      <c r="M77" s="7">
        <v>-18</v>
      </c>
      <c r="P77" s="19"/>
      <c r="Q77" s="18"/>
      <c r="R77" s="11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31" x14ac:dyDescent="0.35">
      <c r="B78" s="49" t="s">
        <v>142</v>
      </c>
      <c r="C78" s="9">
        <v>18</v>
      </c>
      <c r="D78" s="10">
        <v>5.0847457627118731E-2</v>
      </c>
      <c r="E78" s="7">
        <v>-14</v>
      </c>
      <c r="F78" s="12">
        <v>1</v>
      </c>
      <c r="G78" s="12">
        <v>6</v>
      </c>
      <c r="H78" s="12">
        <v>14</v>
      </c>
      <c r="I78" s="7">
        <v>-2</v>
      </c>
      <c r="J78" s="12">
        <v>4</v>
      </c>
      <c r="K78" s="12">
        <v>7</v>
      </c>
      <c r="L78" s="12">
        <v>0</v>
      </c>
      <c r="M78" s="12">
        <v>2</v>
      </c>
      <c r="P78" s="19"/>
      <c r="Q78" s="18"/>
      <c r="R78" s="11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31" x14ac:dyDescent="0.35">
      <c r="B79" s="49" t="s">
        <v>143</v>
      </c>
      <c r="C79" s="7">
        <v>-71</v>
      </c>
      <c r="D79" s="8">
        <v>-0.17839195979899503</v>
      </c>
      <c r="E79" s="7">
        <v>-1</v>
      </c>
      <c r="F79" s="7">
        <v>-12</v>
      </c>
      <c r="G79" s="7">
        <v>-5</v>
      </c>
      <c r="H79" s="7">
        <v>-15</v>
      </c>
      <c r="I79" s="7">
        <v>-4</v>
      </c>
      <c r="J79" s="7">
        <v>-7</v>
      </c>
      <c r="K79" s="7">
        <v>-14</v>
      </c>
      <c r="L79" s="7">
        <v>-9</v>
      </c>
      <c r="M79" s="7">
        <v>-4</v>
      </c>
      <c r="P79" s="19"/>
      <c r="Q79" s="18"/>
      <c r="R79" s="11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31" x14ac:dyDescent="0.35">
      <c r="B80" s="49" t="s">
        <v>144</v>
      </c>
      <c r="C80" s="7">
        <v>-27</v>
      </c>
      <c r="D80" s="8">
        <v>-7.2192513368983913E-2</v>
      </c>
      <c r="E80" s="7">
        <v>-9</v>
      </c>
      <c r="F80" s="7">
        <v>-6</v>
      </c>
      <c r="G80" s="7">
        <v>-6</v>
      </c>
      <c r="H80" s="7">
        <v>-10</v>
      </c>
      <c r="I80" s="12">
        <v>6</v>
      </c>
      <c r="J80" s="12">
        <v>5</v>
      </c>
      <c r="K80" s="12">
        <v>4</v>
      </c>
      <c r="L80" s="12">
        <v>7</v>
      </c>
      <c r="M80" s="7">
        <v>-18</v>
      </c>
      <c r="P80" s="19"/>
      <c r="Q80" s="18"/>
      <c r="R80" s="11"/>
      <c r="S80" s="17"/>
      <c r="T80" s="17"/>
      <c r="U80" s="17"/>
      <c r="V80" s="17"/>
      <c r="W80" s="17"/>
      <c r="X80" s="17"/>
      <c r="Y80" s="17"/>
      <c r="Z80" s="17"/>
      <c r="AA80" s="17"/>
    </row>
    <row r="81" spans="2:27" ht="31" x14ac:dyDescent="0.35">
      <c r="B81" s="49" t="s">
        <v>145</v>
      </c>
      <c r="C81" s="7">
        <v>-38</v>
      </c>
      <c r="D81" s="8">
        <v>-9.4763092269326665E-2</v>
      </c>
      <c r="E81" s="7">
        <v>-3</v>
      </c>
      <c r="F81" s="7">
        <v>-3</v>
      </c>
      <c r="G81" s="7">
        <v>-1</v>
      </c>
      <c r="H81" s="7">
        <v>-18</v>
      </c>
      <c r="I81" s="12">
        <v>14</v>
      </c>
      <c r="J81" s="7">
        <v>-9</v>
      </c>
      <c r="K81" s="7">
        <v>-4</v>
      </c>
      <c r="L81" s="7">
        <v>-3</v>
      </c>
      <c r="M81" s="7">
        <v>-11</v>
      </c>
      <c r="P81" s="19"/>
      <c r="Q81" s="18"/>
      <c r="R81" s="11"/>
      <c r="S81" s="17"/>
      <c r="T81" s="17"/>
      <c r="U81" s="17"/>
      <c r="V81" s="17"/>
      <c r="W81" s="17"/>
      <c r="X81" s="17"/>
      <c r="Y81" s="17"/>
      <c r="Z81" s="17"/>
      <c r="AA81" s="17"/>
    </row>
    <row r="82" spans="2:27" ht="31" x14ac:dyDescent="0.35">
      <c r="B82" s="49" t="s">
        <v>146</v>
      </c>
      <c r="C82" s="7">
        <v>-21</v>
      </c>
      <c r="D82" s="8">
        <v>-5.6149732620320858E-2</v>
      </c>
      <c r="E82" s="7">
        <v>-4</v>
      </c>
      <c r="F82" s="7">
        <v>-4</v>
      </c>
      <c r="G82" s="12">
        <v>6</v>
      </c>
      <c r="H82" s="7">
        <v>-19</v>
      </c>
      <c r="I82" s="7">
        <v>-4</v>
      </c>
      <c r="J82" s="12">
        <v>10</v>
      </c>
      <c r="K82" s="7">
        <v>-8</v>
      </c>
      <c r="L82" s="12">
        <v>6</v>
      </c>
      <c r="M82" s="7">
        <v>-4</v>
      </c>
      <c r="P82" s="19"/>
      <c r="Q82" s="18"/>
      <c r="R82" s="11"/>
      <c r="S82" s="17"/>
      <c r="T82" s="17"/>
      <c r="U82" s="17"/>
      <c r="V82" s="17"/>
      <c r="W82" s="17"/>
      <c r="X82" s="17"/>
      <c r="Y82" s="17"/>
      <c r="Z82" s="17"/>
      <c r="AA82" s="17"/>
    </row>
    <row r="83" spans="2:27" ht="31" x14ac:dyDescent="0.35">
      <c r="B83" s="49" t="s">
        <v>147</v>
      </c>
      <c r="C83" s="7">
        <v>-6</v>
      </c>
      <c r="D83" s="8">
        <v>-1.744186046511631E-2</v>
      </c>
      <c r="E83" s="7">
        <v>-11</v>
      </c>
      <c r="F83" s="12">
        <v>1</v>
      </c>
      <c r="G83" s="7">
        <v>-8</v>
      </c>
      <c r="H83" s="12">
        <v>6</v>
      </c>
      <c r="I83" s="7">
        <v>-4</v>
      </c>
      <c r="J83" s="12">
        <v>8</v>
      </c>
      <c r="K83" s="12">
        <v>0</v>
      </c>
      <c r="L83" s="12">
        <v>1</v>
      </c>
      <c r="M83" s="12">
        <v>1</v>
      </c>
      <c r="P83" s="19"/>
      <c r="Q83" s="18"/>
      <c r="R83" s="11"/>
      <c r="S83" s="17"/>
      <c r="T83" s="17"/>
      <c r="U83" s="17"/>
      <c r="V83" s="17"/>
      <c r="W83" s="17"/>
      <c r="X83" s="17"/>
      <c r="Y83" s="17"/>
      <c r="Z83" s="17"/>
      <c r="AA83" s="17"/>
    </row>
    <row r="84" spans="2:27" ht="31" x14ac:dyDescent="0.35">
      <c r="B84" s="49" t="s">
        <v>148</v>
      </c>
      <c r="C84" s="9">
        <v>33</v>
      </c>
      <c r="D84" s="10">
        <v>9.7345132743362761E-2</v>
      </c>
      <c r="E84" s="7">
        <v>-6</v>
      </c>
      <c r="F84" s="12">
        <v>14</v>
      </c>
      <c r="G84" s="7">
        <v>-15</v>
      </c>
      <c r="H84" s="12">
        <v>28</v>
      </c>
      <c r="I84" s="12">
        <v>1</v>
      </c>
      <c r="J84" s="7">
        <v>-1</v>
      </c>
      <c r="K84" s="12">
        <v>7</v>
      </c>
      <c r="L84" s="12">
        <v>1</v>
      </c>
      <c r="M84" s="12">
        <v>4</v>
      </c>
      <c r="P84" s="19"/>
      <c r="Q84" s="18"/>
      <c r="R84" s="11"/>
      <c r="S84" s="17"/>
      <c r="T84" s="17"/>
      <c r="U84" s="17"/>
      <c r="V84" s="17"/>
      <c r="W84" s="17"/>
      <c r="X84" s="17"/>
      <c r="Y84" s="17"/>
      <c r="Z84" s="17"/>
      <c r="AA84" s="17"/>
    </row>
    <row r="85" spans="2:27" ht="31" x14ac:dyDescent="0.35">
      <c r="B85" s="49" t="s">
        <v>149</v>
      </c>
      <c r="C85" s="9">
        <v>6</v>
      </c>
      <c r="D85" s="10">
        <v>1.8348623853210899E-2</v>
      </c>
      <c r="E85" s="12">
        <v>4</v>
      </c>
      <c r="F85" s="7">
        <v>-4</v>
      </c>
      <c r="G85" s="12">
        <v>6</v>
      </c>
      <c r="H85" s="12">
        <v>7</v>
      </c>
      <c r="I85" s="7">
        <v>-2</v>
      </c>
      <c r="J85" s="7">
        <v>-4</v>
      </c>
      <c r="K85" s="7">
        <v>-16</v>
      </c>
      <c r="L85" s="12">
        <v>1</v>
      </c>
      <c r="M85" s="12">
        <v>14</v>
      </c>
      <c r="P85" s="19"/>
      <c r="Q85" s="18"/>
      <c r="R85" s="11"/>
      <c r="S85" s="17"/>
      <c r="T85" s="17"/>
      <c r="U85" s="17"/>
      <c r="V85" s="17"/>
      <c r="W85" s="17"/>
      <c r="X85" s="17"/>
      <c r="Y85" s="17"/>
      <c r="Z85" s="17"/>
      <c r="AA85" s="17"/>
    </row>
    <row r="86" spans="2:27" ht="31" x14ac:dyDescent="0.35">
      <c r="B86" s="49" t="s">
        <v>150</v>
      </c>
      <c r="C86" s="7">
        <v>-76</v>
      </c>
      <c r="D86" s="8">
        <v>-0.19143576826196473</v>
      </c>
      <c r="E86" s="12">
        <v>3</v>
      </c>
      <c r="F86" s="12">
        <v>1</v>
      </c>
      <c r="G86" s="7">
        <v>-27</v>
      </c>
      <c r="H86" s="7">
        <v>-5</v>
      </c>
      <c r="I86" s="7">
        <v>-6</v>
      </c>
      <c r="J86" s="7">
        <v>-11</v>
      </c>
      <c r="K86" s="7">
        <v>-8</v>
      </c>
      <c r="L86" s="7">
        <v>-11</v>
      </c>
      <c r="M86" s="7">
        <v>-12</v>
      </c>
      <c r="P86" s="19"/>
      <c r="Q86" s="18"/>
      <c r="R86" s="11"/>
      <c r="S86" s="17"/>
      <c r="T86" s="17"/>
      <c r="U86" s="17"/>
      <c r="V86" s="17"/>
      <c r="W86" s="17"/>
      <c r="X86" s="17"/>
      <c r="Y86" s="17"/>
      <c r="Z86" s="17"/>
      <c r="AA86" s="17"/>
    </row>
    <row r="87" spans="2:27" ht="31" x14ac:dyDescent="0.35">
      <c r="B87" s="49" t="s">
        <v>151</v>
      </c>
      <c r="C87" s="7">
        <v>-102</v>
      </c>
      <c r="D87" s="8">
        <v>-0.22173913043478266</v>
      </c>
      <c r="E87" s="7">
        <v>-14</v>
      </c>
      <c r="F87" s="7">
        <v>-2</v>
      </c>
      <c r="G87" s="7">
        <v>-19</v>
      </c>
      <c r="H87" s="7">
        <v>-14</v>
      </c>
      <c r="I87" s="7">
        <v>-9</v>
      </c>
      <c r="J87" s="7">
        <v>-14</v>
      </c>
      <c r="K87" s="7">
        <v>-2</v>
      </c>
      <c r="L87" s="7">
        <v>-6</v>
      </c>
      <c r="M87" s="7">
        <v>-22</v>
      </c>
      <c r="P87" s="19"/>
      <c r="Q87" s="18"/>
      <c r="R87" s="11"/>
      <c r="S87" s="17"/>
      <c r="T87" s="17"/>
      <c r="U87" s="17"/>
      <c r="V87" s="17"/>
      <c r="W87" s="17"/>
      <c r="X87" s="17"/>
      <c r="Y87" s="17"/>
      <c r="Z87" s="17"/>
      <c r="AA87" s="17"/>
    </row>
    <row r="88" spans="2:27" ht="31" x14ac:dyDescent="0.35">
      <c r="B88" s="49" t="s">
        <v>152</v>
      </c>
      <c r="C88" s="9">
        <v>7</v>
      </c>
      <c r="D88" s="10">
        <v>1.8918918918918948E-2</v>
      </c>
      <c r="E88" s="7">
        <v>-6</v>
      </c>
      <c r="F88" s="7">
        <v>-3</v>
      </c>
      <c r="G88" s="7">
        <v>-10</v>
      </c>
      <c r="H88" s="7">
        <v>-4</v>
      </c>
      <c r="I88" s="7">
        <v>-11</v>
      </c>
      <c r="J88" s="12">
        <v>16</v>
      </c>
      <c r="K88" s="12">
        <v>10</v>
      </c>
      <c r="L88" s="12">
        <v>5</v>
      </c>
      <c r="M88" s="12">
        <v>10</v>
      </c>
      <c r="P88" s="19"/>
      <c r="Q88" s="18"/>
      <c r="R88" s="11"/>
      <c r="S88" s="17"/>
      <c r="T88" s="17"/>
      <c r="U88" s="17"/>
      <c r="V88" s="17"/>
      <c r="W88" s="17"/>
      <c r="X88" s="17"/>
      <c r="Y88" s="17"/>
      <c r="Z88" s="17"/>
      <c r="AA88" s="17"/>
    </row>
    <row r="89" spans="2:27" ht="31" x14ac:dyDescent="0.35">
      <c r="B89" s="49" t="s">
        <v>153</v>
      </c>
      <c r="C89" s="7">
        <v>-28</v>
      </c>
      <c r="D89" s="8">
        <v>-7.407407407407407E-2</v>
      </c>
      <c r="E89" s="12">
        <v>1</v>
      </c>
      <c r="F89" s="12">
        <v>5</v>
      </c>
      <c r="G89" s="12">
        <v>0</v>
      </c>
      <c r="H89" s="7">
        <v>-24</v>
      </c>
      <c r="I89" s="7">
        <v>-12</v>
      </c>
      <c r="J89" s="12">
        <v>2</v>
      </c>
      <c r="K89" s="12">
        <v>7</v>
      </c>
      <c r="L89" s="7">
        <v>-1</v>
      </c>
      <c r="M89" s="7">
        <v>-6</v>
      </c>
      <c r="P89" s="19"/>
      <c r="Q89" s="18"/>
      <c r="R89" s="11"/>
      <c r="S89" s="17"/>
      <c r="T89" s="17"/>
      <c r="U89" s="17"/>
      <c r="V89" s="17"/>
      <c r="W89" s="17"/>
      <c r="X89" s="17"/>
      <c r="Y89" s="17"/>
      <c r="Z89" s="17"/>
      <c r="AA89" s="17"/>
    </row>
    <row r="90" spans="2:27" ht="31" x14ac:dyDescent="0.35">
      <c r="B90" s="49" t="s">
        <v>154</v>
      </c>
      <c r="C90" s="9">
        <v>26</v>
      </c>
      <c r="D90" s="10">
        <v>6.8062827225130906E-2</v>
      </c>
      <c r="E90" s="12">
        <v>1</v>
      </c>
      <c r="F90" s="7">
        <v>-8</v>
      </c>
      <c r="G90" s="12">
        <v>3</v>
      </c>
      <c r="H90" s="7">
        <v>-14</v>
      </c>
      <c r="I90" s="7">
        <v>-1</v>
      </c>
      <c r="J90" s="12">
        <v>32</v>
      </c>
      <c r="K90" s="12">
        <v>2</v>
      </c>
      <c r="L90" s="7">
        <v>-3</v>
      </c>
      <c r="M90" s="12">
        <v>14</v>
      </c>
      <c r="P90" s="19"/>
      <c r="Q90" s="18"/>
      <c r="R90" s="11"/>
      <c r="S90" s="17"/>
      <c r="T90" s="17"/>
      <c r="U90" s="17"/>
      <c r="V90" s="17"/>
      <c r="W90" s="17"/>
      <c r="X90" s="17"/>
      <c r="Y90" s="17"/>
      <c r="Z90" s="17"/>
      <c r="AA90" s="17"/>
    </row>
    <row r="91" spans="2:27" ht="31" x14ac:dyDescent="0.35">
      <c r="B91" s="49" t="s">
        <v>155</v>
      </c>
      <c r="C91" s="9">
        <v>0</v>
      </c>
      <c r="D91" s="10">
        <v>0</v>
      </c>
      <c r="E91" s="7">
        <v>-3</v>
      </c>
      <c r="F91" s="7">
        <v>-6</v>
      </c>
      <c r="G91" s="12">
        <v>12</v>
      </c>
      <c r="H91" s="12">
        <v>3</v>
      </c>
      <c r="I91" s="7">
        <v>-4</v>
      </c>
      <c r="J91" s="7">
        <v>-6</v>
      </c>
      <c r="K91" s="7">
        <v>-9</v>
      </c>
      <c r="L91" s="12">
        <v>7</v>
      </c>
      <c r="M91" s="12">
        <v>6</v>
      </c>
      <c r="P91" s="19"/>
      <c r="Q91" s="18"/>
      <c r="R91" s="11"/>
      <c r="S91" s="17"/>
      <c r="T91" s="17"/>
      <c r="U91" s="17"/>
      <c r="V91" s="17"/>
      <c r="W91" s="17"/>
      <c r="X91" s="17"/>
      <c r="Y91" s="17"/>
      <c r="Z91" s="17"/>
      <c r="AA91" s="17"/>
    </row>
    <row r="92" spans="2:27" ht="31" x14ac:dyDescent="0.35">
      <c r="B92" s="49" t="s">
        <v>156</v>
      </c>
      <c r="C92" s="7">
        <v>-45</v>
      </c>
      <c r="D92" s="8">
        <v>-0.11904761904761907</v>
      </c>
      <c r="E92" s="7">
        <v>-5</v>
      </c>
      <c r="F92" s="12">
        <v>0</v>
      </c>
      <c r="G92" s="7">
        <v>-18</v>
      </c>
      <c r="H92" s="7">
        <v>-44</v>
      </c>
      <c r="I92" s="12">
        <v>9</v>
      </c>
      <c r="J92" s="12">
        <v>8</v>
      </c>
      <c r="K92" s="12">
        <v>10</v>
      </c>
      <c r="L92" s="7">
        <v>-4</v>
      </c>
      <c r="M92" s="7">
        <v>-1</v>
      </c>
      <c r="P92" s="19"/>
      <c r="Q92" s="18"/>
      <c r="R92" s="11"/>
      <c r="S92" s="17"/>
      <c r="T92" s="17"/>
      <c r="U92" s="17"/>
      <c r="V92" s="17"/>
      <c r="W92" s="17"/>
      <c r="X92" s="17"/>
      <c r="Y92" s="17"/>
      <c r="Z92" s="17"/>
      <c r="AA92" s="17"/>
    </row>
    <row r="93" spans="2:27" ht="31" x14ac:dyDescent="0.35">
      <c r="B93" s="49" t="s">
        <v>157</v>
      </c>
      <c r="C93" s="9">
        <v>27</v>
      </c>
      <c r="D93" s="10">
        <v>7.7586206896551824E-2</v>
      </c>
      <c r="E93" s="12">
        <v>2</v>
      </c>
      <c r="F93" s="12">
        <v>5</v>
      </c>
      <c r="G93" s="7">
        <v>-4</v>
      </c>
      <c r="H93" s="7">
        <v>-2</v>
      </c>
      <c r="I93" s="12">
        <v>3</v>
      </c>
      <c r="J93" s="12">
        <v>2</v>
      </c>
      <c r="K93" s="12">
        <v>16</v>
      </c>
      <c r="L93" s="12">
        <v>2</v>
      </c>
      <c r="M93" s="12">
        <v>3</v>
      </c>
      <c r="P93" s="19"/>
      <c r="Q93" s="18"/>
      <c r="R93" s="11"/>
      <c r="S93" s="17"/>
      <c r="T93" s="17"/>
      <c r="U93" s="17"/>
      <c r="V93" s="17"/>
      <c r="W93" s="17"/>
      <c r="X93" s="17"/>
      <c r="Y93" s="17"/>
      <c r="Z93" s="17"/>
      <c r="AA93" s="17"/>
    </row>
    <row r="94" spans="2:27" ht="31" x14ac:dyDescent="0.35">
      <c r="B94" s="49" t="s">
        <v>158</v>
      </c>
      <c r="C94" s="9">
        <v>39</v>
      </c>
      <c r="D94" s="10">
        <v>0.1089385474860336</v>
      </c>
      <c r="E94" s="12">
        <v>5</v>
      </c>
      <c r="F94" s="12">
        <v>8</v>
      </c>
      <c r="G94" s="12">
        <v>19</v>
      </c>
      <c r="H94" s="7">
        <v>-8</v>
      </c>
      <c r="I94" s="12">
        <v>3</v>
      </c>
      <c r="J94" s="7">
        <v>-7</v>
      </c>
      <c r="K94" s="12">
        <v>1</v>
      </c>
      <c r="L94" s="7">
        <v>-3</v>
      </c>
      <c r="M94" s="12">
        <v>21</v>
      </c>
      <c r="P94" s="19"/>
      <c r="Q94" s="18"/>
      <c r="R94" s="11"/>
      <c r="S94" s="17"/>
      <c r="T94" s="17"/>
      <c r="U94" s="17"/>
      <c r="V94" s="17"/>
      <c r="W94" s="17"/>
      <c r="X94" s="17"/>
      <c r="Y94" s="17"/>
      <c r="Z94" s="17"/>
      <c r="AA94" s="17"/>
    </row>
    <row r="95" spans="2:27" ht="31" x14ac:dyDescent="0.35">
      <c r="B95" s="49" t="s">
        <v>159</v>
      </c>
      <c r="C95" s="9">
        <v>79</v>
      </c>
      <c r="D95" s="10">
        <v>0.2484276729559749</v>
      </c>
      <c r="E95" s="12">
        <v>5</v>
      </c>
      <c r="F95" s="12">
        <v>14</v>
      </c>
      <c r="G95" s="12">
        <v>20</v>
      </c>
      <c r="H95" s="12">
        <v>16</v>
      </c>
      <c r="I95" s="7">
        <v>-3</v>
      </c>
      <c r="J95" s="12">
        <v>28</v>
      </c>
      <c r="K95" s="12">
        <v>7</v>
      </c>
      <c r="L95" s="12">
        <v>0</v>
      </c>
      <c r="M95" s="7">
        <v>-8</v>
      </c>
      <c r="P95" s="19"/>
      <c r="Q95" s="18"/>
      <c r="R95" s="11"/>
      <c r="S95" s="17"/>
      <c r="T95" s="17"/>
      <c r="U95" s="17"/>
      <c r="V95" s="17"/>
      <c r="W95" s="17"/>
      <c r="X95" s="17"/>
      <c r="Y95" s="17"/>
      <c r="Z95" s="17"/>
      <c r="AA95" s="17"/>
    </row>
    <row r="96" spans="2:27" ht="31" x14ac:dyDescent="0.35">
      <c r="B96" s="49" t="s">
        <v>160</v>
      </c>
      <c r="C96" s="7">
        <v>-10</v>
      </c>
      <c r="D96" s="8">
        <v>-2.4875621890547261E-2</v>
      </c>
      <c r="E96" s="7">
        <v>-8</v>
      </c>
      <c r="F96" s="12">
        <v>0</v>
      </c>
      <c r="G96" s="12">
        <v>5</v>
      </c>
      <c r="H96" s="7">
        <v>-15</v>
      </c>
      <c r="I96" s="7">
        <v>-1</v>
      </c>
      <c r="J96" s="12">
        <v>20</v>
      </c>
      <c r="K96" s="7">
        <v>-3</v>
      </c>
      <c r="L96" s="7">
        <v>-3</v>
      </c>
      <c r="M96" s="7">
        <v>-5</v>
      </c>
      <c r="P96" s="19"/>
      <c r="Q96" s="18"/>
      <c r="R96" s="11"/>
      <c r="S96" s="17"/>
      <c r="T96" s="17"/>
      <c r="U96" s="17"/>
      <c r="V96" s="17"/>
      <c r="W96" s="17"/>
      <c r="X96" s="17"/>
      <c r="Y96" s="17"/>
      <c r="Z96" s="17"/>
      <c r="AA96" s="17"/>
    </row>
    <row r="97" spans="2:27" ht="31" x14ac:dyDescent="0.35">
      <c r="B97" s="49" t="s">
        <v>161</v>
      </c>
      <c r="C97" s="7">
        <v>-26</v>
      </c>
      <c r="D97" s="8">
        <v>-6.3725490196078427E-2</v>
      </c>
      <c r="E97" s="7">
        <v>-1</v>
      </c>
      <c r="F97" s="7">
        <v>-5</v>
      </c>
      <c r="G97" s="7">
        <v>-2</v>
      </c>
      <c r="H97" s="12">
        <v>8</v>
      </c>
      <c r="I97" s="7">
        <v>-4</v>
      </c>
      <c r="J97" s="7">
        <v>-12</v>
      </c>
      <c r="K97" s="12">
        <v>3</v>
      </c>
      <c r="L97" s="7">
        <v>-3</v>
      </c>
      <c r="M97" s="7">
        <v>-10</v>
      </c>
      <c r="P97" s="19"/>
      <c r="Q97" s="18"/>
      <c r="R97" s="11"/>
      <c r="S97" s="17"/>
      <c r="T97" s="17"/>
      <c r="U97" s="17"/>
      <c r="V97" s="17"/>
      <c r="W97" s="17"/>
      <c r="X97" s="17"/>
      <c r="Y97" s="17"/>
      <c r="Z97" s="17"/>
      <c r="AA97" s="17"/>
    </row>
    <row r="98" spans="2:27" ht="31" x14ac:dyDescent="0.35">
      <c r="B98" s="49" t="s">
        <v>162</v>
      </c>
      <c r="C98" s="9">
        <v>32</v>
      </c>
      <c r="D98" s="10">
        <v>8.1841432225064015E-2</v>
      </c>
      <c r="E98" s="12">
        <v>0</v>
      </c>
      <c r="F98" s="7">
        <v>-11</v>
      </c>
      <c r="G98" s="12">
        <v>14</v>
      </c>
      <c r="H98" s="7">
        <v>-9</v>
      </c>
      <c r="I98" s="12">
        <v>3</v>
      </c>
      <c r="J98" s="12">
        <v>9</v>
      </c>
      <c r="K98" s="12">
        <v>10</v>
      </c>
      <c r="L98" s="12">
        <v>1</v>
      </c>
      <c r="M98" s="12">
        <v>15</v>
      </c>
      <c r="P98" s="19"/>
      <c r="Q98" s="18"/>
      <c r="R98" s="11"/>
      <c r="S98" s="17"/>
      <c r="T98" s="17"/>
      <c r="U98" s="17"/>
      <c r="V98" s="17"/>
      <c r="W98" s="17"/>
      <c r="X98" s="17"/>
      <c r="Y98" s="17"/>
      <c r="Z98" s="17"/>
      <c r="AA98" s="17"/>
    </row>
    <row r="99" spans="2:27" ht="31" x14ac:dyDescent="0.35">
      <c r="B99" s="49" t="s">
        <v>167</v>
      </c>
      <c r="C99" s="9">
        <v>8</v>
      </c>
      <c r="D99" s="10">
        <v>1.9950124688279391E-2</v>
      </c>
      <c r="E99" s="12">
        <v>4</v>
      </c>
      <c r="F99" s="12">
        <v>6</v>
      </c>
      <c r="G99" s="7">
        <v>-3</v>
      </c>
      <c r="H99" s="7">
        <v>-3</v>
      </c>
      <c r="I99" s="7">
        <v>-5</v>
      </c>
      <c r="J99" s="7">
        <v>-3</v>
      </c>
      <c r="K99" s="12">
        <v>3</v>
      </c>
      <c r="L99" s="7">
        <v>-5</v>
      </c>
      <c r="M99" s="12">
        <v>14</v>
      </c>
      <c r="P99" s="19"/>
      <c r="Q99" s="18"/>
      <c r="R99" s="11"/>
      <c r="S99" s="17"/>
      <c r="T99" s="17"/>
      <c r="U99" s="17"/>
      <c r="V99" s="17"/>
      <c r="W99" s="17"/>
      <c r="X99" s="17"/>
      <c r="Y99" s="17"/>
      <c r="Z99" s="17"/>
      <c r="AA99" s="17"/>
    </row>
    <row r="100" spans="2:27" ht="31" x14ac:dyDescent="0.35">
      <c r="B100" s="49" t="s">
        <v>166</v>
      </c>
      <c r="C100" s="9">
        <v>95</v>
      </c>
      <c r="D100" s="10">
        <v>0.24358974358974361</v>
      </c>
      <c r="E100" s="7">
        <v>-9</v>
      </c>
      <c r="F100" s="12">
        <v>20</v>
      </c>
      <c r="G100" s="12">
        <v>16</v>
      </c>
      <c r="H100" s="12">
        <v>29</v>
      </c>
      <c r="I100" s="7">
        <v>-5</v>
      </c>
      <c r="J100" s="12">
        <v>13</v>
      </c>
      <c r="K100" s="12">
        <v>10</v>
      </c>
      <c r="L100" s="12">
        <v>2</v>
      </c>
      <c r="M100" s="12">
        <v>19</v>
      </c>
      <c r="P100" s="19"/>
      <c r="Q100" s="18"/>
      <c r="R100" s="11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2:27" ht="31" x14ac:dyDescent="0.35">
      <c r="B101" s="49" t="s">
        <v>165</v>
      </c>
      <c r="C101" s="9">
        <v>126</v>
      </c>
      <c r="D101" s="10">
        <v>0.30882352941176472</v>
      </c>
      <c r="E101" s="12">
        <v>9</v>
      </c>
      <c r="F101" s="12">
        <v>25</v>
      </c>
      <c r="G101" s="12">
        <v>31</v>
      </c>
      <c r="H101" s="7">
        <v>-4</v>
      </c>
      <c r="I101" s="7">
        <v>-1</v>
      </c>
      <c r="J101" s="12">
        <v>42</v>
      </c>
      <c r="K101" s="12">
        <v>5</v>
      </c>
      <c r="L101" s="12">
        <v>7</v>
      </c>
      <c r="M101" s="12">
        <v>12</v>
      </c>
      <c r="P101" s="19"/>
      <c r="Q101" s="18"/>
      <c r="R101" s="11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2:27" ht="31" x14ac:dyDescent="0.35">
      <c r="B102" s="49" t="s">
        <v>164</v>
      </c>
      <c r="C102" s="9">
        <v>160</v>
      </c>
      <c r="D102" s="10">
        <v>0.40404040404040398</v>
      </c>
      <c r="E102" s="12">
        <v>12</v>
      </c>
      <c r="F102" s="12">
        <v>41</v>
      </c>
      <c r="G102" s="12">
        <v>44</v>
      </c>
      <c r="H102" s="12">
        <v>28</v>
      </c>
      <c r="I102" s="12">
        <v>3</v>
      </c>
      <c r="J102" s="12">
        <v>40</v>
      </c>
      <c r="K102" s="7">
        <v>-4</v>
      </c>
      <c r="L102" s="7">
        <v>-4</v>
      </c>
      <c r="M102" s="12">
        <v>0</v>
      </c>
      <c r="P102" s="19"/>
      <c r="Q102" s="18"/>
      <c r="R102" s="11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2:27" ht="31" x14ac:dyDescent="0.35">
      <c r="B103" s="49" t="s">
        <v>163</v>
      </c>
      <c r="C103" s="9">
        <v>290</v>
      </c>
      <c r="D103" s="10">
        <v>0.75129533678756477</v>
      </c>
      <c r="E103" s="12">
        <v>20</v>
      </c>
      <c r="F103" s="12">
        <v>26</v>
      </c>
      <c r="G103" s="12">
        <v>45</v>
      </c>
      <c r="H103" s="12">
        <v>62</v>
      </c>
      <c r="I103" s="12">
        <v>15</v>
      </c>
      <c r="J103" s="12">
        <v>76</v>
      </c>
      <c r="K103" s="12">
        <v>20</v>
      </c>
      <c r="L103" s="7">
        <v>-2</v>
      </c>
      <c r="M103" s="12">
        <v>28</v>
      </c>
      <c r="P103" s="19"/>
      <c r="Q103" s="18"/>
      <c r="R103" s="11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2:27" ht="31" x14ac:dyDescent="0.35">
      <c r="B104" s="49" t="s">
        <v>168</v>
      </c>
      <c r="C104" s="9">
        <v>304</v>
      </c>
      <c r="D104" s="10">
        <v>0.7053364269141531</v>
      </c>
      <c r="E104" s="12">
        <v>3</v>
      </c>
      <c r="F104" s="12">
        <v>50</v>
      </c>
      <c r="G104" s="12">
        <v>29</v>
      </c>
      <c r="H104" s="12">
        <v>81</v>
      </c>
      <c r="I104" s="12">
        <v>22</v>
      </c>
      <c r="J104" s="12">
        <v>69</v>
      </c>
      <c r="K104" s="12">
        <v>24</v>
      </c>
      <c r="L104" s="12">
        <v>6</v>
      </c>
      <c r="M104" s="12">
        <v>20</v>
      </c>
      <c r="P104" s="19"/>
      <c r="Q104" s="18"/>
      <c r="R104" s="11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2:27" ht="31" x14ac:dyDescent="0.35">
      <c r="B105" s="49" t="s">
        <v>169</v>
      </c>
      <c r="C105" s="9">
        <v>408</v>
      </c>
      <c r="D105" s="10">
        <v>1.0736842105263156</v>
      </c>
      <c r="E105" s="12">
        <v>25</v>
      </c>
      <c r="F105" s="12">
        <v>62</v>
      </c>
      <c r="G105" s="12">
        <v>37</v>
      </c>
      <c r="H105" s="12">
        <v>70</v>
      </c>
      <c r="I105" s="12">
        <v>28</v>
      </c>
      <c r="J105" s="12">
        <v>77</v>
      </c>
      <c r="K105" s="12">
        <v>46</v>
      </c>
      <c r="L105" s="12">
        <v>22</v>
      </c>
      <c r="M105" s="12">
        <v>41</v>
      </c>
      <c r="P105" s="19"/>
      <c r="Q105" s="18"/>
      <c r="R105" s="11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2:27" ht="31" x14ac:dyDescent="0.35">
      <c r="B106" s="49" t="s">
        <v>171</v>
      </c>
      <c r="C106" s="9">
        <v>461</v>
      </c>
      <c r="D106" s="10">
        <v>1.155388471177945</v>
      </c>
      <c r="E106" s="12">
        <v>13</v>
      </c>
      <c r="F106" s="12">
        <v>76</v>
      </c>
      <c r="G106" s="12">
        <v>58</v>
      </c>
      <c r="H106" s="12">
        <v>82</v>
      </c>
      <c r="I106" s="12">
        <v>34</v>
      </c>
      <c r="J106" s="12">
        <v>93</v>
      </c>
      <c r="K106" s="12">
        <v>20</v>
      </c>
      <c r="L106" s="12">
        <v>20</v>
      </c>
      <c r="M106" s="12">
        <v>65</v>
      </c>
      <c r="P106" s="19"/>
      <c r="Q106" s="18"/>
      <c r="R106" s="11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2:27" ht="31" x14ac:dyDescent="0.35">
      <c r="B107" s="49" t="s">
        <v>170</v>
      </c>
      <c r="C107" s="9">
        <v>464</v>
      </c>
      <c r="D107" s="10">
        <v>1.0969267139479904</v>
      </c>
      <c r="E107" s="12">
        <v>13</v>
      </c>
      <c r="F107" s="12">
        <v>58</v>
      </c>
      <c r="G107" s="12">
        <v>66</v>
      </c>
      <c r="H107" s="12">
        <v>74</v>
      </c>
      <c r="I107" s="12">
        <v>44</v>
      </c>
      <c r="J107" s="12">
        <v>120</v>
      </c>
      <c r="K107" s="12">
        <v>28</v>
      </c>
      <c r="L107" s="12">
        <v>17</v>
      </c>
      <c r="M107" s="12">
        <v>44</v>
      </c>
      <c r="P107" s="19"/>
      <c r="Q107" s="18"/>
      <c r="R107" s="11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2:27" ht="31" x14ac:dyDescent="0.35">
      <c r="B108" s="49" t="s">
        <v>172</v>
      </c>
      <c r="C108" s="9">
        <v>293</v>
      </c>
      <c r="D108" s="10">
        <v>0.69267139479905437</v>
      </c>
      <c r="E108" s="7">
        <v>-4</v>
      </c>
      <c r="F108" s="12">
        <v>33</v>
      </c>
      <c r="G108" s="12">
        <v>51</v>
      </c>
      <c r="H108" s="12">
        <v>68</v>
      </c>
      <c r="I108" s="12">
        <v>7</v>
      </c>
      <c r="J108" s="12">
        <v>87</v>
      </c>
      <c r="K108" s="12">
        <v>12</v>
      </c>
      <c r="L108" s="12">
        <v>5</v>
      </c>
      <c r="M108" s="12">
        <v>34</v>
      </c>
      <c r="P108" s="19"/>
      <c r="Q108" s="18"/>
      <c r="R108" s="11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2:27" ht="31" x14ac:dyDescent="0.35">
      <c r="B109" s="49" t="s">
        <v>173</v>
      </c>
      <c r="C109" s="9">
        <v>225</v>
      </c>
      <c r="D109" s="10">
        <v>0.50223214285714279</v>
      </c>
      <c r="E109" s="12">
        <v>6</v>
      </c>
      <c r="F109" s="12">
        <v>35</v>
      </c>
      <c r="G109" s="12">
        <v>32</v>
      </c>
      <c r="H109" s="12">
        <v>63</v>
      </c>
      <c r="I109" s="12">
        <v>3</v>
      </c>
      <c r="J109" s="12">
        <v>45</v>
      </c>
      <c r="K109" s="12">
        <v>6</v>
      </c>
      <c r="L109" s="12">
        <v>15</v>
      </c>
      <c r="M109" s="12">
        <v>20</v>
      </c>
      <c r="P109" s="19"/>
      <c r="Q109" s="18"/>
      <c r="R109" s="11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2:27" ht="31" x14ac:dyDescent="0.35">
      <c r="B110" s="49" t="s">
        <v>174</v>
      </c>
      <c r="C110" s="9">
        <v>248</v>
      </c>
      <c r="D110" s="10">
        <v>0.77018633540372661</v>
      </c>
      <c r="E110" s="12">
        <v>7</v>
      </c>
      <c r="F110" s="12">
        <v>24</v>
      </c>
      <c r="G110" s="12">
        <v>59</v>
      </c>
      <c r="H110" s="12">
        <v>43</v>
      </c>
      <c r="I110" s="12">
        <v>24</v>
      </c>
      <c r="J110" s="12">
        <v>51</v>
      </c>
      <c r="K110" s="12">
        <v>16</v>
      </c>
      <c r="L110" s="7">
        <v>-3</v>
      </c>
      <c r="M110" s="12">
        <v>27</v>
      </c>
      <c r="P110" s="19"/>
      <c r="Q110" s="18"/>
      <c r="R110" s="11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2:27" ht="31" x14ac:dyDescent="0.35">
      <c r="B111" s="49" t="s">
        <v>175</v>
      </c>
      <c r="C111" s="9">
        <v>103</v>
      </c>
      <c r="D111" s="10">
        <v>0.24582338902147982</v>
      </c>
      <c r="E111" s="12">
        <v>0</v>
      </c>
      <c r="F111" s="12">
        <v>3</v>
      </c>
      <c r="G111" s="12">
        <v>24</v>
      </c>
      <c r="H111" s="12">
        <v>26</v>
      </c>
      <c r="I111" s="12">
        <v>12</v>
      </c>
      <c r="J111" s="12">
        <v>11</v>
      </c>
      <c r="K111" s="12">
        <v>7</v>
      </c>
      <c r="L111" s="7">
        <v>-6</v>
      </c>
      <c r="M111" s="12">
        <v>26</v>
      </c>
      <c r="P111" s="19"/>
      <c r="Q111" s="18"/>
      <c r="R111" s="11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2:27" ht="31" x14ac:dyDescent="0.35">
      <c r="B112" s="49" t="s">
        <v>177</v>
      </c>
      <c r="C112" s="38">
        <v>93</v>
      </c>
      <c r="D112" s="39">
        <v>0.21985815602836878</v>
      </c>
      <c r="E112" s="47">
        <v>2</v>
      </c>
      <c r="F112" s="47">
        <v>28</v>
      </c>
      <c r="G112" s="47">
        <v>26</v>
      </c>
      <c r="H112" s="47">
        <v>5</v>
      </c>
      <c r="I112" s="47">
        <v>0</v>
      </c>
      <c r="J112" s="47">
        <v>22</v>
      </c>
      <c r="K112" s="40">
        <v>-19</v>
      </c>
      <c r="L112" s="47">
        <v>1</v>
      </c>
      <c r="M112" s="47">
        <v>28</v>
      </c>
      <c r="P112" s="19"/>
      <c r="Q112" s="18"/>
      <c r="R112" s="11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2:27" ht="31" x14ac:dyDescent="0.35">
      <c r="B113" s="49" t="s">
        <v>176</v>
      </c>
      <c r="C113" s="38">
        <v>87</v>
      </c>
      <c r="D113" s="39">
        <v>0.19463087248322153</v>
      </c>
      <c r="E113" s="47">
        <v>10</v>
      </c>
      <c r="F113" s="47">
        <v>9</v>
      </c>
      <c r="G113" s="47">
        <v>15</v>
      </c>
      <c r="H113" s="47">
        <v>6</v>
      </c>
      <c r="I113" s="47">
        <v>0</v>
      </c>
      <c r="J113" s="47">
        <v>19</v>
      </c>
      <c r="K113" s="40">
        <v>-4</v>
      </c>
      <c r="L113" s="47">
        <v>0</v>
      </c>
      <c r="M113" s="47">
        <v>32</v>
      </c>
      <c r="P113" s="19"/>
      <c r="Q113" s="18"/>
      <c r="R113" s="11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2:27" ht="31" x14ac:dyDescent="0.35">
      <c r="B114" s="49" t="s">
        <v>178</v>
      </c>
      <c r="C114" s="40">
        <v>-42</v>
      </c>
      <c r="D114" s="41">
        <v>-7.7634011090572996E-2</v>
      </c>
      <c r="E114" s="47">
        <v>4</v>
      </c>
      <c r="F114" s="47">
        <v>13</v>
      </c>
      <c r="G114" s="40">
        <v>-10</v>
      </c>
      <c r="H114" s="40">
        <v>-7</v>
      </c>
      <c r="I114" s="47">
        <v>2</v>
      </c>
      <c r="J114" s="40">
        <v>-30</v>
      </c>
      <c r="K114" s="40">
        <v>-6</v>
      </c>
      <c r="L114" s="40">
        <v>-12</v>
      </c>
      <c r="M114" s="47">
        <v>4</v>
      </c>
      <c r="P114" s="19"/>
      <c r="Q114" s="18"/>
      <c r="R114" s="11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2:27" ht="31" x14ac:dyDescent="0.35">
      <c r="B115" s="49" t="s">
        <v>179</v>
      </c>
      <c r="C115" s="38">
        <v>19</v>
      </c>
      <c r="D115" s="39">
        <v>4.5783132530120563E-2</v>
      </c>
      <c r="E115" s="47">
        <v>4</v>
      </c>
      <c r="F115" s="40">
        <v>-7</v>
      </c>
      <c r="G115" s="47">
        <v>8</v>
      </c>
      <c r="H115" s="47">
        <v>1</v>
      </c>
      <c r="I115" s="40">
        <v>-2</v>
      </c>
      <c r="J115" s="40">
        <v>-14</v>
      </c>
      <c r="K115" s="47">
        <v>6</v>
      </c>
      <c r="L115" s="40">
        <v>-5</v>
      </c>
      <c r="M115" s="47">
        <v>28</v>
      </c>
      <c r="P115" s="19"/>
      <c r="Q115" s="18"/>
      <c r="R115" s="11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2:27" ht="31" x14ac:dyDescent="0.35">
      <c r="B116" s="49" t="s">
        <v>180</v>
      </c>
      <c r="C116" s="40">
        <v>-74</v>
      </c>
      <c r="D116" s="41">
        <v>-0.16894977168949776</v>
      </c>
      <c r="E116" s="40">
        <v>-6</v>
      </c>
      <c r="F116" s="47">
        <v>3</v>
      </c>
      <c r="G116" s="40">
        <v>-41</v>
      </c>
      <c r="H116" s="40">
        <v>-16</v>
      </c>
      <c r="I116" s="47">
        <v>1</v>
      </c>
      <c r="J116" s="40">
        <v>-16</v>
      </c>
      <c r="K116" s="40">
        <v>-1</v>
      </c>
      <c r="L116" s="47">
        <v>0</v>
      </c>
      <c r="M116" s="47">
        <v>2</v>
      </c>
      <c r="P116" s="19"/>
      <c r="Q116" s="18"/>
      <c r="R116" s="11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2:27" ht="31" x14ac:dyDescent="0.35">
      <c r="B117" s="49" t="s">
        <v>181</v>
      </c>
      <c r="C117" s="40">
        <v>-85</v>
      </c>
      <c r="D117" s="41">
        <v>-0.193621867881549</v>
      </c>
      <c r="E117" s="40">
        <v>-6</v>
      </c>
      <c r="F117" s="40">
        <v>-7</v>
      </c>
      <c r="G117" s="40">
        <v>-17</v>
      </c>
      <c r="H117" s="40">
        <v>-13</v>
      </c>
      <c r="I117" s="47">
        <v>11</v>
      </c>
      <c r="J117" s="40">
        <v>-31</v>
      </c>
      <c r="K117" s="40">
        <v>-4</v>
      </c>
      <c r="L117" s="40">
        <v>-5</v>
      </c>
      <c r="M117" s="40">
        <v>-13</v>
      </c>
      <c r="P117" s="19"/>
      <c r="Q117" s="18"/>
      <c r="R117" s="11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2:27" x14ac:dyDescent="0.35">
      <c r="B118" s="18"/>
      <c r="C118" s="20"/>
      <c r="P118" s="19"/>
      <c r="Q118" s="18"/>
      <c r="R118" s="11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2:27" x14ac:dyDescent="0.35">
      <c r="B119" s="18"/>
      <c r="P119" s="19"/>
      <c r="Q119" s="18"/>
      <c r="R119" s="11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2:27" ht="31" x14ac:dyDescent="0.35">
      <c r="B120" s="4" t="s">
        <v>1</v>
      </c>
      <c r="C120" s="4" t="s">
        <v>183</v>
      </c>
      <c r="D120" s="4"/>
      <c r="E120" s="4" t="s">
        <v>122</v>
      </c>
      <c r="F120" s="4" t="s">
        <v>123</v>
      </c>
      <c r="G120" s="4" t="s">
        <v>124</v>
      </c>
      <c r="H120" s="4" t="s">
        <v>125</v>
      </c>
      <c r="I120" s="4" t="s">
        <v>126</v>
      </c>
      <c r="J120" s="4" t="s">
        <v>127</v>
      </c>
      <c r="K120" s="4" t="s">
        <v>128</v>
      </c>
      <c r="L120" s="4" t="s">
        <v>129</v>
      </c>
      <c r="M120" s="4" t="s">
        <v>130</v>
      </c>
      <c r="P120" s="19"/>
      <c r="Q120" s="18"/>
      <c r="R120" s="11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2:27" ht="96" customHeight="1" x14ac:dyDescent="0.35">
      <c r="B121" s="45" t="s">
        <v>188</v>
      </c>
      <c r="C121" s="43">
        <v>3448</v>
      </c>
      <c r="D121" s="43"/>
      <c r="E121" s="43">
        <v>26</v>
      </c>
      <c r="F121" s="43">
        <v>517</v>
      </c>
      <c r="G121" s="43">
        <v>580</v>
      </c>
      <c r="H121" s="43">
        <v>418</v>
      </c>
      <c r="I121" s="43">
        <v>193</v>
      </c>
      <c r="J121" s="43">
        <v>900</v>
      </c>
      <c r="K121" s="43">
        <v>242</v>
      </c>
      <c r="L121" s="43">
        <v>78</v>
      </c>
      <c r="M121" s="43">
        <v>494</v>
      </c>
      <c r="P121" s="19"/>
      <c r="Q121" s="18"/>
      <c r="R121" s="11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2:27" ht="63" customHeight="1" x14ac:dyDescent="0.35">
      <c r="B122" s="50" t="s">
        <v>190</v>
      </c>
      <c r="C122" s="48">
        <v>-2</v>
      </c>
      <c r="D122" s="46"/>
      <c r="E122" s="46">
        <v>8</v>
      </c>
      <c r="F122" s="46">
        <v>39</v>
      </c>
      <c r="G122" s="48">
        <v>-19</v>
      </c>
      <c r="H122" s="48">
        <v>-24</v>
      </c>
      <c r="I122" s="46">
        <v>12</v>
      </c>
      <c r="J122" s="48">
        <v>-50</v>
      </c>
      <c r="K122" s="48">
        <v>-28</v>
      </c>
      <c r="L122" s="48">
        <v>-21</v>
      </c>
      <c r="M122" s="46">
        <v>81</v>
      </c>
    </row>
    <row r="123" spans="2:27" ht="62" x14ac:dyDescent="0.35">
      <c r="B123" s="42" t="s">
        <v>189</v>
      </c>
      <c r="C123" s="46">
        <f>SUM(E123:M123)</f>
        <v>33</v>
      </c>
      <c r="D123" s="46"/>
      <c r="E123" s="48">
        <v>-1</v>
      </c>
      <c r="F123" s="46">
        <v>30</v>
      </c>
      <c r="G123" s="46">
        <v>3</v>
      </c>
      <c r="H123" s="48">
        <v>-17</v>
      </c>
      <c r="I123" s="46">
        <v>10</v>
      </c>
      <c r="J123" s="48">
        <v>-62</v>
      </c>
      <c r="K123" s="48">
        <v>-16</v>
      </c>
      <c r="L123" s="48">
        <v>-30</v>
      </c>
      <c r="M123" s="46">
        <v>116</v>
      </c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2:27" x14ac:dyDescent="0.35">
      <c r="B124" s="18"/>
      <c r="C124" s="21"/>
      <c r="D124" s="22"/>
      <c r="E124" s="22"/>
      <c r="F124" s="22"/>
      <c r="G124" s="22"/>
      <c r="H124" s="22"/>
      <c r="I124" s="22"/>
      <c r="J124" s="22"/>
      <c r="K124" s="22"/>
      <c r="L124" s="23"/>
    </row>
    <row r="125" spans="2:27" x14ac:dyDescent="0.35">
      <c r="B125" s="18"/>
      <c r="C125" s="21"/>
      <c r="D125" s="22"/>
      <c r="E125" s="22"/>
      <c r="F125" s="22"/>
      <c r="G125" s="22"/>
      <c r="H125" s="22"/>
      <c r="I125" s="22"/>
      <c r="J125" s="22"/>
      <c r="K125" s="22"/>
      <c r="L125" s="23"/>
    </row>
    <row r="126" spans="2:27" x14ac:dyDescent="0.35">
      <c r="B126" s="18"/>
      <c r="C126" s="21"/>
      <c r="D126" s="22"/>
      <c r="E126" s="22"/>
      <c r="F126" s="22"/>
      <c r="G126" s="22"/>
      <c r="H126" s="22"/>
      <c r="I126" s="22"/>
      <c r="J126" s="22"/>
      <c r="K126" s="22"/>
      <c r="L126" s="23"/>
    </row>
    <row r="127" spans="2:27" x14ac:dyDescent="0.35">
      <c r="B127" s="18"/>
      <c r="C127" s="21"/>
      <c r="D127" s="22"/>
      <c r="E127" s="22"/>
      <c r="F127" s="22"/>
      <c r="G127" s="22"/>
      <c r="H127" s="22"/>
      <c r="I127" s="22"/>
      <c r="J127" s="22"/>
      <c r="K127" s="22"/>
      <c r="L127" s="23"/>
    </row>
    <row r="128" spans="2:27" x14ac:dyDescent="0.35">
      <c r="B128" s="18"/>
      <c r="C128" s="24"/>
      <c r="D128" s="22"/>
      <c r="E128" s="22"/>
      <c r="F128" s="22"/>
      <c r="G128" s="22"/>
      <c r="H128" s="22"/>
      <c r="I128" s="22"/>
      <c r="J128" s="22"/>
      <c r="K128" s="22"/>
      <c r="L128" s="23"/>
    </row>
    <row r="129" spans="2:13" x14ac:dyDescent="0.35">
      <c r="B129" s="18"/>
      <c r="C129" s="24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2:13" x14ac:dyDescent="0.35">
      <c r="B130" s="18"/>
      <c r="C130" s="25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2:13" x14ac:dyDescent="0.35">
      <c r="B131" s="18"/>
      <c r="C131" s="25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2:13" x14ac:dyDescent="0.35">
      <c r="B132" s="18"/>
      <c r="C132" s="25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2:13" x14ac:dyDescent="0.35">
      <c r="B133" s="18"/>
      <c r="C133" s="25"/>
      <c r="D133" s="22"/>
      <c r="E133" s="22"/>
      <c r="F133" s="22"/>
      <c r="G133" s="22"/>
      <c r="H133" s="22"/>
      <c r="I133" s="22"/>
      <c r="J133" s="22"/>
      <c r="K133" s="22"/>
      <c r="L133" s="26"/>
    </row>
    <row r="134" spans="2:13" x14ac:dyDescent="0.35">
      <c r="B134" s="18"/>
      <c r="C134" s="25"/>
      <c r="D134" s="22"/>
      <c r="E134" s="22"/>
      <c r="F134" s="22"/>
      <c r="G134" s="22"/>
      <c r="H134" s="22"/>
      <c r="I134" s="22"/>
      <c r="J134" s="22"/>
      <c r="K134" s="22"/>
      <c r="L134" s="22"/>
    </row>
    <row r="135" spans="2:13" x14ac:dyDescent="0.35">
      <c r="B135" s="18"/>
      <c r="C135" s="25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2:13" x14ac:dyDescent="0.35">
      <c r="B136" s="18"/>
      <c r="C136" s="25"/>
      <c r="D136" s="22"/>
      <c r="E136" s="22"/>
      <c r="F136" s="22"/>
      <c r="G136" s="22"/>
      <c r="H136" s="22"/>
      <c r="I136" s="22"/>
      <c r="J136" s="22"/>
      <c r="K136" s="22"/>
      <c r="L136" s="22"/>
    </row>
    <row r="137" spans="2:13" x14ac:dyDescent="0.35">
      <c r="B137" s="18"/>
      <c r="C137" s="25"/>
      <c r="D137" s="22"/>
      <c r="E137" s="22"/>
      <c r="F137" s="22"/>
      <c r="G137" s="22"/>
      <c r="H137" s="22"/>
      <c r="I137" s="22"/>
      <c r="J137" s="22"/>
      <c r="K137" s="22"/>
      <c r="L137" s="22"/>
    </row>
    <row r="138" spans="2:13" x14ac:dyDescent="0.35">
      <c r="B138" s="18"/>
      <c r="C138" s="25"/>
      <c r="D138" s="22"/>
      <c r="E138" s="22"/>
      <c r="F138" s="22"/>
      <c r="G138" s="22"/>
      <c r="H138" s="22"/>
      <c r="I138" s="22"/>
      <c r="J138" s="22"/>
      <c r="K138" s="22"/>
      <c r="L138" s="22"/>
    </row>
    <row r="139" spans="2:13" x14ac:dyDescent="0.35">
      <c r="B139" s="18"/>
      <c r="C139" s="25"/>
      <c r="D139" s="22"/>
      <c r="E139" s="22"/>
      <c r="F139" s="22"/>
      <c r="G139" s="22"/>
      <c r="H139" s="22"/>
      <c r="I139" s="22"/>
      <c r="J139" s="22"/>
      <c r="K139" s="22"/>
      <c r="L139" s="22"/>
    </row>
    <row r="140" spans="2:13" x14ac:dyDescent="0.35">
      <c r="B140" s="19"/>
      <c r="C140" s="25"/>
      <c r="D140" s="22"/>
      <c r="E140" s="22"/>
      <c r="F140" s="22"/>
      <c r="G140" s="22"/>
      <c r="H140" s="22"/>
      <c r="I140" s="22"/>
      <c r="J140" s="22"/>
      <c r="K140" s="22"/>
      <c r="L140" s="22"/>
    </row>
    <row r="141" spans="2:13" x14ac:dyDescent="0.35">
      <c r="B141" s="19"/>
      <c r="C141" s="25"/>
      <c r="D141" s="22"/>
      <c r="E141" s="22"/>
      <c r="F141" s="22"/>
      <c r="G141" s="22"/>
      <c r="H141" s="22"/>
      <c r="I141" s="22"/>
      <c r="J141" s="22"/>
      <c r="K141" s="22"/>
      <c r="L141" s="22"/>
    </row>
    <row r="142" spans="2:13" x14ac:dyDescent="0.35">
      <c r="B142" s="19"/>
      <c r="C142" s="25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2:13" x14ac:dyDescent="0.35">
      <c r="B143" s="19"/>
      <c r="C143" s="25"/>
      <c r="D143" s="22"/>
      <c r="E143" s="22"/>
      <c r="F143" s="22"/>
      <c r="G143" s="22"/>
      <c r="H143" s="22"/>
      <c r="I143" s="22"/>
      <c r="J143" s="22"/>
      <c r="K143" s="22"/>
      <c r="L143" s="22"/>
    </row>
    <row r="144" spans="2:13" x14ac:dyDescent="0.35">
      <c r="B144" s="30"/>
      <c r="C144" s="31"/>
      <c r="D144" s="32"/>
      <c r="E144" s="32"/>
      <c r="F144" s="32"/>
      <c r="G144" s="32"/>
      <c r="H144" s="32"/>
      <c r="I144" s="32"/>
      <c r="J144" s="32"/>
      <c r="K144" s="32"/>
      <c r="L144" s="32"/>
      <c r="M144" s="33"/>
    </row>
    <row r="145" spans="2:13" x14ac:dyDescent="0.35">
      <c r="B145" s="30"/>
      <c r="C145" s="31"/>
      <c r="D145" s="32"/>
      <c r="E145" s="32"/>
      <c r="F145" s="32"/>
      <c r="G145" s="32"/>
      <c r="H145" s="32"/>
      <c r="I145" s="32"/>
      <c r="J145" s="32"/>
      <c r="K145" s="32"/>
      <c r="L145" s="32"/>
      <c r="M145" s="33"/>
    </row>
    <row r="146" spans="2:13" x14ac:dyDescent="0.35">
      <c r="B146" s="30"/>
      <c r="C146" s="31"/>
      <c r="D146" s="32"/>
      <c r="E146" s="32"/>
      <c r="F146" s="32"/>
      <c r="G146" s="32"/>
      <c r="H146" s="32"/>
      <c r="I146" s="32"/>
      <c r="J146" s="32"/>
      <c r="K146" s="32"/>
      <c r="L146" s="32"/>
      <c r="M146" s="33"/>
    </row>
    <row r="147" spans="2:13" x14ac:dyDescent="0.35">
      <c r="B147" s="30"/>
      <c r="C147" s="31"/>
      <c r="D147" s="32"/>
      <c r="E147" s="32"/>
      <c r="F147" s="32"/>
      <c r="G147" s="32"/>
      <c r="H147" s="32"/>
      <c r="I147" s="32"/>
      <c r="J147" s="32"/>
      <c r="K147" s="32"/>
      <c r="L147" s="32"/>
      <c r="M147" s="33"/>
    </row>
    <row r="148" spans="2:13" x14ac:dyDescent="0.35">
      <c r="B148" s="30"/>
      <c r="C148" s="31"/>
      <c r="D148" s="32"/>
      <c r="E148" s="32"/>
      <c r="F148" s="32"/>
      <c r="G148" s="32"/>
      <c r="H148" s="32"/>
      <c r="I148" s="32"/>
      <c r="J148" s="32"/>
      <c r="K148" s="32"/>
      <c r="L148" s="32"/>
      <c r="M148" s="33"/>
    </row>
    <row r="149" spans="2:13" x14ac:dyDescent="0.35">
      <c r="B149" s="30"/>
      <c r="C149" s="31"/>
      <c r="D149" s="32"/>
      <c r="E149" s="32"/>
      <c r="F149" s="32"/>
      <c r="G149" s="32"/>
      <c r="H149" s="32"/>
      <c r="I149" s="32"/>
      <c r="J149" s="32"/>
      <c r="K149" s="32"/>
      <c r="L149" s="32"/>
      <c r="M149" s="33"/>
    </row>
    <row r="150" spans="2:13" x14ac:dyDescent="0.35">
      <c r="B150" s="30"/>
      <c r="C150" s="31"/>
      <c r="D150" s="32"/>
      <c r="E150" s="32"/>
      <c r="F150" s="32"/>
      <c r="G150" s="32"/>
      <c r="H150" s="32"/>
      <c r="I150" s="32"/>
      <c r="J150" s="32"/>
      <c r="K150" s="32"/>
      <c r="L150" s="32"/>
      <c r="M150" s="33"/>
    </row>
    <row r="151" spans="2:13" x14ac:dyDescent="0.35">
      <c r="B151" s="30"/>
      <c r="C151" s="31"/>
      <c r="D151" s="32"/>
      <c r="E151" s="32"/>
      <c r="F151" s="32"/>
      <c r="G151" s="32"/>
      <c r="H151" s="32"/>
      <c r="I151" s="32"/>
      <c r="J151" s="32"/>
      <c r="K151" s="32"/>
      <c r="L151" s="32"/>
      <c r="M151" s="33"/>
    </row>
    <row r="152" spans="2:13" x14ac:dyDescent="0.35">
      <c r="B152" s="30"/>
      <c r="C152" s="31"/>
      <c r="D152" s="32"/>
      <c r="E152" s="32"/>
      <c r="F152" s="32"/>
      <c r="G152" s="32"/>
      <c r="H152" s="32"/>
      <c r="I152" s="32"/>
      <c r="J152" s="32"/>
      <c r="K152" s="32"/>
      <c r="L152" s="32"/>
      <c r="M152" s="33"/>
    </row>
    <row r="153" spans="2:13" x14ac:dyDescent="0.35">
      <c r="B153" s="30"/>
      <c r="C153" s="31"/>
      <c r="D153" s="32"/>
      <c r="E153" s="32"/>
      <c r="F153" s="32"/>
      <c r="G153" s="32"/>
      <c r="H153" s="32"/>
      <c r="I153" s="32"/>
      <c r="J153" s="32"/>
      <c r="K153" s="32"/>
      <c r="L153" s="32"/>
      <c r="M153" s="33"/>
    </row>
    <row r="154" spans="2:13" x14ac:dyDescent="0.35"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2:13" x14ac:dyDescent="0.35"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2:13" x14ac:dyDescent="0.35"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2:13" x14ac:dyDescent="0.35"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2:13" x14ac:dyDescent="0.35">
      <c r="B158" s="33"/>
      <c r="C158" s="33"/>
      <c r="D158" s="34"/>
      <c r="E158" s="34"/>
      <c r="F158" s="34"/>
      <c r="G158" s="34"/>
      <c r="H158" s="34"/>
      <c r="I158" s="34"/>
      <c r="J158" s="34"/>
      <c r="K158" s="34"/>
      <c r="L158" s="34"/>
      <c r="M158" s="33"/>
    </row>
    <row r="159" spans="2:13" x14ac:dyDescent="0.35"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</row>
    <row r="160" spans="2:13" x14ac:dyDescent="0.35"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</row>
    <row r="161" spans="2:13" x14ac:dyDescent="0.35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</row>
  </sheetData>
  <pageMargins left="0.7" right="0.7" top="0.78740157499999996" bottom="0.78740157499999996" header="0.3" footer="0.3"/>
  <ignoredErrors>
    <ignoredError sqref="D61:L61" formulaRange="1"/>
  </ignoredError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Lichtenecker, Ruperta, Mag.a Dr.in"/>
    <f:field ref="FSCFOLIO_1_1001_SignaturesFldCtx_FSCFOLIO_1_1001_FieldLastSignatureAt" date="2021-03-24T11:52:49" text="24.03.2021 12:52:49"/>
    <f:field ref="FSCFOLIO_1_1001_SignaturesFldCtx_FSCFOLIO_1_1001_FieldLastSignatureRemark" text=""/>
    <f:field ref="FSCFOLIO_1_1001_FieldCurrentUser" text="Doris Gojakovich"/>
    <f:field ref="FSCFOLIO_1_1001_FieldCurrentDate" text="01.04.2021 14:35"/>
    <f:field ref="CCAPRECONFIG_15_1001_Objektname" text="Neu_Verstorbene Bundesland" edit="true"/>
    <f:field ref="CCAPRECONFIG_15_1001_Objektname" text="Neu_Verstorbene Bundesland" edit="true"/>
    <f:field ref="EIBPRECONFIG_1_1001_FieldEIBAttachments" text="" multiline="true"/>
    <f:field ref="EIBPRECONFIG_1_1001_FieldEIBNextFiles" text="" multiline="true"/>
    <f:field ref="EIBPRECONFIG_1_1001_FieldEIBPreviousFiles" text="2021-0.093.807 (BMSGPK/Parlament)" multiline="true"/>
    <f:field ref="EIBPRECONFIG_1_1001_FieldEIBRelatedFiles" text="" multiline="true"/>
    <f:field ref="EIBPRECONFIG_1_1001_FieldEIBCompletedOrdinals" text="" multiline="true"/>
    <f:field ref="EIBPRECONFIG_1_1001_FieldEIBOUAddr" text="Radetzkystraße 2, 103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Ministerrat und parl. Anfragen&#13;&#10;PA Nr. 5254/J d. Abg. Schmiedlechner: Covid-Impfungen und Corona-Cluster in den Alten- und Pflegeheimen in Niederösterreich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Neu_Verstorbene Bundesland" edit="true"/>
    <f:field ref="objsubject" text="" edit="true"/>
    <f:field ref="objcreatedby" text="Gojakovich, Doris"/>
    <f:field ref="objcreatedat" date="2021-03-15T11:19:38" text="15.03.2021 11:19:38"/>
    <f:field ref="objchangedby" text="Koglbauer, Monika"/>
    <f:field ref="objmodifiedat" date="2021-03-24T12:04:41" text="24.03.2021 12:04:4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Verstorbene</vt:lpstr>
    </vt:vector>
  </TitlesOfParts>
  <Company>Sozialministerium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Hohn, Sina</dc:creator>
  <cp:lastModifiedBy>Hohn, Sina</cp:lastModifiedBy>
  <dcterms:created xsi:type="dcterms:W3CDTF">2021-03-09T15:04:15Z</dcterms:created>
  <dcterms:modified xsi:type="dcterms:W3CDTF">2021-03-10T10:54:56Z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BMSGPK-Gesundheit - VII (Öffentliche Gesundheit und Gesundheitssystem)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/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/>
  </property>
  <property name="FSC#EIBPRECONFIG@1.1001:OwnerEmail" pid="88" fmtid="{D5CDD505-2E9C-101B-9397-08002B2CF9AE}">
    <vt:lpwstr>doris.gojakovich@gesundheitsministerium.gv.at</vt:lpwstr>
  </property>
  <property name="FSC#EIBPRECONFIG@1.1001:FileOUEmail" pid="89" fmtid="{D5CDD505-2E9C-101B-9397-08002B2CF9AE}">
    <vt:lpwstr>sektion8@bmgf.gv.at</vt:lpwstr>
  </property>
  <property name="FSC#EIBPRECONFIG@1.1001:OUEmail" pid="90" fmtid="{D5CDD505-2E9C-101B-9397-08002B2CF9AE}">
    <vt:lpwstr>sektion8@bmgf.gv.at</vt:lpwstr>
  </property>
  <property name="FSC#EIBPRECONFIG@1.1001:OwnerGender" pid="91" fmtid="{D5CDD505-2E9C-101B-9397-08002B2CF9AE}">
    <vt:lpwstr>Weiblich</vt:lpwstr>
  </property>
  <property name="FSC#EIBPRECONFIG@1.1001:Priority" pid="92" fmtid="{D5CDD505-2E9C-101B-9397-08002B2CF9AE}">
    <vt:lpwstr>Nein</vt:lpwstr>
  </property>
  <property name="FSC#EIBPRECONFIG@1.1001:PreviousFiles" pid="93" fmtid="{D5CDD505-2E9C-101B-9397-08002B2CF9AE}">
    <vt:lpwstr>2021-0.093.807 (BMSGPK/Parlament)</vt:lpwstr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/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Ministerrat und parl. Anfragen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/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Radetzkystraße 2, 1030 Wien</vt:lpwstr>
  </property>
  <property name="FSC#EIBPRECONFIG@1.1001:FileOUName" pid="105" fmtid="{D5CDD505-2E9C-101B-9397-08002B2CF9AE}">
    <vt:lpwstr>BMSGPK-Gesundheit - VII (Öffentliche Gesundheit und Gesundheitssystem)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09" fmtid="{D5CDD505-2E9C-101B-9397-08002B2CF9AE}">
    <vt:lpwstr>COO.3000.100.1.77535</vt:lpwstr>
  </property>
  <property name="FSC#EIBPRECONFIG@1.1001:currentuserrolegroup" pid="110" fmtid="{D5CDD505-2E9C-101B-9397-08002B2CF9AE}">
    <vt:lpwstr>COO.3000.100.1.161422</vt:lpwstr>
  </property>
  <property name="FSC#EIBPRECONFIG@1.1001:currentuserroleposition" pid="111" fmtid="{D5CDD505-2E9C-101B-9397-08002B2CF9AE}">
    <vt:lpwstr>COO.1.1001.1.4328</vt:lpwstr>
  </property>
  <property name="FSC#EIBPRECONFIG@1.1001:currentuserroot" pid="112" fmtid="{D5CDD505-2E9C-101B-9397-08002B2CF9AE}">
    <vt:lpwstr>COO.3000.107.2.217655</vt:lpwstr>
  </property>
  <property name="FSC#EIBPRECONFIG@1.1001:toplevelobject" pid="113" fmtid="{D5CDD505-2E9C-101B-9397-08002B2CF9AE}">
    <vt:lpwstr>COO.3000.107.7.1342203</vt:lpwstr>
  </property>
  <property name="FSC#EIBPRECONFIG@1.1001:objchangedby" pid="114" fmtid="{D5CDD505-2E9C-101B-9397-08002B2CF9AE}">
    <vt:lpwstr>Monika Koglbauer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29.03.2021</vt:lpwstr>
  </property>
  <property name="FSC#EIBPRECONFIG@1.1001:objname" pid="117" fmtid="{D5CDD505-2E9C-101B-9397-08002B2CF9AE}">
    <vt:lpwstr>Neu_x005f_Verstorbene Bundesland</vt:lpwstr>
  </property>
  <property name="FSC#EIBPRECONFIG@1.1001:EIBProcessResponsiblePhone" pid="118" fmtid="{D5CDD505-2E9C-101B-9397-08002B2CF9AE}">
    <vt:lpwstr>644208</vt:lpwstr>
  </property>
  <property name="FSC#EIBPRECONFIG@1.1001:EIBProcessResponsibleMail" pid="119" fmtid="{D5CDD505-2E9C-101B-9397-08002B2CF9AE}">
    <vt:lpwstr>doris.gojakovich@gesundheitsministerium.gv.at</vt:lpwstr>
  </property>
  <property name="FSC#EIBPRECONFIG@1.1001:EIBProcessResponsibleFax" pid="120" fmtid="{D5CDD505-2E9C-101B-9397-08002B2CF9AE}">
    <vt:lpwstr>+43 (1) 71344041460</vt:lpwstr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Doris Gojakovich</vt:lpwstr>
  </property>
  <property name="FSC#EIBPRECONFIG@1.1001:FileResponsibleFullName" pid="123" fmtid="{D5CDD505-2E9C-101B-9397-08002B2CF9AE}">
    <vt:lpwstr>Doris Gojakovich</vt:lpwstr>
  </property>
  <property name="FSC#EIBPRECONFIG@1.1001:FileResponsibleFirstnameSurname" pid="124" fmtid="{D5CDD505-2E9C-101B-9397-08002B2CF9AE}">
    <vt:lpwstr>Doris Gojakovich</vt:lpwstr>
  </property>
  <property name="FSC#EIBPRECONFIG@1.1001:FileResponsibleEmail" pid="125" fmtid="{D5CDD505-2E9C-101B-9397-08002B2CF9AE}">
    <vt:lpwstr>doris.gojakovich@gesundheitsministerium.gv.at</vt:lpwstr>
  </property>
  <property name="FSC#EIBPRECONFIG@1.1001:FileResponsibleExtension" pid="126" fmtid="{D5CDD505-2E9C-101B-9397-08002B2CF9AE}">
    <vt:lpwstr>644208</vt:lpwstr>
  </property>
  <property name="FSC#EIBPRECONFIG@1.1001:FileResponsibleFaxExtension" pid="127" fmtid="{D5CDD505-2E9C-101B-9397-08002B2CF9AE}">
    <vt:lpwstr>+43 (1) 71344041460</vt:lpwstr>
  </property>
  <property name="FSC#EIBPRECONFIG@1.1001:FileResponsibleGender" pid="128" fmtid="{D5CDD505-2E9C-101B-9397-08002B2CF9AE}">
    <vt:lpwstr>Weiblich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Ministerrat und parl. Anfragen_x000d__x000a_PA Nr. 5254/J d. Abg. Schmiedlechner: Covid-Impfungen und Corona-Cluster in den Alten- und Pflegeheimen in Niederösterreich</vt:lpwstr>
  </property>
  <property name="FSC#COOELAK@1.1001:FileReference" pid="132" fmtid="{D5CDD505-2E9C-101B-9397-08002B2CF9AE}">
    <vt:lpwstr>2021-0.095.632</vt:lpwstr>
  </property>
  <property name="FSC#COOELAK@1.1001:FileRefYear" pid="133" fmtid="{D5CDD505-2E9C-101B-9397-08002B2CF9AE}">
    <vt:lpwstr>2021</vt:lpwstr>
  </property>
  <property name="FSC#COOELAK@1.1001:FileRefOrdinal" pid="134" fmtid="{D5CDD505-2E9C-101B-9397-08002B2CF9AE}">
    <vt:lpwstr>95632</vt:lpwstr>
  </property>
  <property name="FSC#COOELAK@1.1001:FileRefOU" pid="135" fmtid="{D5CDD505-2E9C-101B-9397-08002B2CF9AE}">
    <vt:lpwstr>VII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Doris Gojakovich</vt:lpwstr>
  </property>
  <property name="FSC#COOELAK@1.1001:OwnerExtension" pid="138" fmtid="{D5CDD505-2E9C-101B-9397-08002B2CF9AE}">
    <vt:lpwstr>644208</vt:lpwstr>
  </property>
  <property name="FSC#COOELAK@1.1001:OwnerFaxExtension" pid="139" fmtid="{D5CDD505-2E9C-101B-9397-08002B2CF9AE}">
    <vt:lpwstr>+43 (1) 71344041460</vt:lpwstr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BMSGPK-Gesundheit - VII (Öffentliche Gesundheit und Gesundheitssystem)</vt:lpwstr>
  </property>
  <property name="FSC#COOELAK@1.1001:CreatedAt" pid="145" fmtid="{D5CDD505-2E9C-101B-9397-08002B2CF9AE}">
    <vt:lpwstr>15.03.2021</vt:lpwstr>
  </property>
  <property name="FSC#COOELAK@1.1001:OU" pid="146" fmtid="{D5CDD505-2E9C-101B-9397-08002B2CF9AE}">
    <vt:lpwstr>BMSGPK-Gesundheit - VII (Öffentliche Gesundheit und Gesundheitssystem)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*COO.3000.107.13.9168808*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*2021-0.095.632*</vt:lpwstr>
  </property>
  <property name="FSC#COOELAK@1.1001:ExternalRef" pid="151" fmtid="{D5CDD505-2E9C-101B-9397-08002B2CF9AE}">
    <vt:lpwstr/>
  </property>
  <property name="FSC#COOELAK@1.1001:IncomingNumber" pid="152" fmtid="{D5CDD505-2E9C-101B-9397-08002B2CF9AE}">
    <vt:lpwstr/>
  </property>
  <property name="FSC#COOELAK@1.1001:IncomingSubject" pid="153" fmtid="{D5CDD505-2E9C-101B-9397-08002B2CF9AE}">
    <vt:lpwstr/>
  </property>
  <property name="FSC#COOELAK@1.1001:ProcessResponsible" pid="154" fmtid="{D5CDD505-2E9C-101B-9397-08002B2CF9AE}">
    <vt:lpwstr>Gojakovich Doris</vt:lpwstr>
  </property>
  <property name="FSC#COOELAK@1.1001:ProcessResponsiblePhone" pid="155" fmtid="{D5CDD505-2E9C-101B-9397-08002B2CF9AE}">
    <vt:lpwstr>+43 (1) 71100-644208</vt:lpwstr>
  </property>
  <property name="FSC#COOELAK@1.1001:ProcessResponsibleMail" pid="156" fmtid="{D5CDD505-2E9C-101B-9397-08002B2CF9AE}">
    <vt:lpwstr>doris.gojakovich@gesundheitsministerium.gv.at</vt:lpwstr>
  </property>
  <property name="FSC#COOELAK@1.1001:ProcessResponsibleFax" pid="157" fmtid="{D5CDD505-2E9C-101B-9397-08002B2CF9AE}">
    <vt:lpwstr>+43 (1) 71344041460</vt:lpwstr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/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11800</vt:lpwstr>
  </property>
  <property name="FSC#COOELAK@1.1001:CurrentUserRolePos" pid="164" fmtid="{D5CDD505-2E9C-101B-9397-08002B2CF9AE}">
    <vt:lpwstr>Sachbearbeiter/in</vt:lpwstr>
  </property>
  <property name="FSC#COOELAK@1.1001:CurrentUserEmail" pid="165" fmtid="{D5CDD505-2E9C-101B-9397-08002B2CF9AE}">
    <vt:lpwstr>doris.gojakovich@gesundheitsministerium.gv.at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COO.3000.107.13.9168808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