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X:\Roya\FIT2WORK\2021\09_MTG\"/>
    </mc:Choice>
  </mc:AlternateContent>
  <xr:revisionPtr revIDLastSave="0" documentId="13_ncr:1_{3A1E3FCD-0A10-4DFA-9A21-5861EFA2B9F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ÜBERSICHT" sheetId="3" r:id="rId1"/>
    <sheet name="Q2" sheetId="9" r:id="rId2"/>
    <sheet name="F2W_ASL_PRINT" sheetId="11" state="hidden" r:id="rId3"/>
    <sheet name="F2W_ASL_OOH" sheetId="12" state="hidden" r:id="rId4"/>
    <sheet name="Bezeichnungen Verlage" sheetId="10" state="hidden" r:id="rId5"/>
    <sheet name="PRINT" sheetId="4" state="hidden" r:id="rId6"/>
  </sheets>
  <externalReferences>
    <externalReference r:id="rId7"/>
    <externalReference r:id="rId8"/>
  </externalReferences>
  <definedNames>
    <definedName name="_xlnm._FilterDatabase" localSheetId="1" hidden="1">'Q2'!$A$3:$M$171</definedName>
    <definedName name="_xlnm._FilterDatabase" localSheetId="0" hidden="1">ÜBERSICHT!$A$7:$M$29</definedName>
    <definedName name="basis_campaign">[1]Basis!$C$12</definedName>
    <definedName name="basis_client">[1]Basis!$C$10</definedName>
    <definedName name="basis_product">[1]Basis!$C$11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3" i="3" l="1"/>
  <c r="I199" i="9" l="1"/>
  <c r="J199" i="9"/>
  <c r="H199" i="9"/>
  <c r="F105" i="3" l="1"/>
  <c r="H2" i="9"/>
  <c r="F106" i="3"/>
  <c r="F108" i="3" l="1"/>
  <c r="F103" i="3"/>
  <c r="J5" i="12"/>
  <c r="I5" i="12"/>
  <c r="K5" i="12"/>
  <c r="P5" i="12"/>
  <c r="R5" i="12"/>
  <c r="S5" i="12"/>
  <c r="U5" i="12"/>
  <c r="V5" i="12"/>
  <c r="X5" i="12"/>
  <c r="Z5" i="12"/>
  <c r="AA5" i="12"/>
  <c r="AB5" i="12"/>
  <c r="M25" i="11"/>
  <c r="K25" i="11"/>
  <c r="J25" i="11"/>
  <c r="I25" i="11"/>
  <c r="O25" i="11"/>
  <c r="P25" i="11"/>
  <c r="R25" i="11"/>
  <c r="S25" i="11"/>
  <c r="U25" i="11"/>
  <c r="W25" i="11"/>
  <c r="X25" i="11"/>
  <c r="Y25" i="11"/>
  <c r="F1" i="9" l="1"/>
  <c r="C103" i="3" l="1"/>
  <c r="L3" i="3" l="1"/>
  <c r="F3" i="3"/>
  <c r="H16" i="4" l="1"/>
  <c r="I16" i="4"/>
  <c r="J16" i="4"/>
  <c r="K2" i="3"/>
  <c r="H2" i="3"/>
  <c r="E2" i="3"/>
  <c r="L103" i="3"/>
  <c r="K1" i="3"/>
  <c r="H1" i="3"/>
  <c r="E1" i="3"/>
</calcChain>
</file>

<file path=xl/sharedStrings.xml><?xml version="1.0" encoding="utf-8"?>
<sst xmlns="http://schemas.openxmlformats.org/spreadsheetml/2006/main" count="1174" uniqueCount="285">
  <si>
    <t>MEDIUM</t>
  </si>
  <si>
    <t>BETRAG NETTO/NETTO*</t>
  </si>
  <si>
    <t>Meldepflichtig</t>
  </si>
  <si>
    <t>Print</t>
  </si>
  <si>
    <t>OOH</t>
  </si>
  <si>
    <t>ONLINE</t>
  </si>
  <si>
    <t>TV</t>
  </si>
  <si>
    <t>GESAMT SUMME ONLINE</t>
  </si>
  <si>
    <t>* Netto/Netto = Listenpreis abzüglich Rabatt,</t>
  </si>
  <si>
    <t>abzüglich Agenturprovision, ohne WA, ohne Honorar, ohne MwSt</t>
  </si>
  <si>
    <t>Stand:</t>
  </si>
  <si>
    <t>Summe Q3</t>
  </si>
  <si>
    <t>Bruttobetrag excl Zuschläge</t>
  </si>
  <si>
    <t>Brutto (KP inkl Hon. inkl MwSt)</t>
  </si>
  <si>
    <t xml:space="preserve">Netto/Netto </t>
  </si>
  <si>
    <t>Sendezeit bis</t>
  </si>
  <si>
    <t>Sendezeit von</t>
  </si>
  <si>
    <t>Erscheinung</t>
  </si>
  <si>
    <t>TYP</t>
  </si>
  <si>
    <t>Format/Block</t>
  </si>
  <si>
    <t>Sujet</t>
  </si>
  <si>
    <t>Name des Mediums</t>
  </si>
  <si>
    <t>Sozialministeriumservice Landesstelle Tirol_Medientransparenzgesetzmeldung_Q2</t>
  </si>
  <si>
    <t xml:space="preserve">FIT2WORK_Medientransparenzgesetzmeldung_Q2 per </t>
  </si>
  <si>
    <t>Sozialministerium PRINT</t>
  </si>
  <si>
    <t>Sozialministerium OOH</t>
  </si>
  <si>
    <t>Sozialministerium Online</t>
  </si>
  <si>
    <t>Sozialministerium TV</t>
  </si>
  <si>
    <t>Meldeliste  Sozialministerium Fit2Work</t>
  </si>
  <si>
    <t>Summe PRINT</t>
  </si>
  <si>
    <t>Summe OOH</t>
  </si>
  <si>
    <t>VALID Magazin</t>
  </si>
  <si>
    <t>GESAMT SUMME PRINT, OOH, TV</t>
  </si>
  <si>
    <t>Rechnungsaussteller</t>
  </si>
  <si>
    <t>Titel/Sender</t>
  </si>
  <si>
    <t>Valid Verlag GmbH</t>
  </si>
  <si>
    <t>Die Medienmacher GmbH</t>
  </si>
  <si>
    <t>Öziv Info</t>
  </si>
  <si>
    <t>ÖAR</t>
  </si>
  <si>
    <t>MONAT</t>
  </si>
  <si>
    <t>Die Presse / Verlagsges.m.b.H. &amp; Co.KG</t>
  </si>
  <si>
    <t>PRESSE/ ARBEITSWELTEN</t>
  </si>
  <si>
    <t>KOBV - Der Behindertenverband</t>
  </si>
  <si>
    <t>KOBV - GEMEINSAM STÄRKER</t>
  </si>
  <si>
    <t>RS Medien GmbH / Römerstraße 8</t>
  </si>
  <si>
    <t>VOLKSHILFE</t>
  </si>
  <si>
    <t>Pflegenetzmagazin</t>
  </si>
  <si>
    <t>Edith Klikovits / Organisation &amp; Koordination</t>
  </si>
  <si>
    <t>Österr. Pflegezeitschrift</t>
  </si>
  <si>
    <t>Steurer Medienhaus GmbH</t>
  </si>
  <si>
    <t>LEBENSHILFE STEIERMARK</t>
  </si>
  <si>
    <t>Arbeiter-Samariter-Bund / Österreich</t>
  </si>
  <si>
    <t>SAM</t>
  </si>
  <si>
    <t>Medical Update Marketing &amp; Media GesmbH / Verein pflegenetz </t>
  </si>
  <si>
    <t>Beilage</t>
  </si>
  <si>
    <t>Beihefter</t>
  </si>
  <si>
    <t>4x im Jahr</t>
  </si>
  <si>
    <t>1x im Jahr  </t>
  </si>
  <si>
    <t>5x im Jahr</t>
  </si>
  <si>
    <t>6x im Jahr</t>
  </si>
  <si>
    <t>Anmerkungen</t>
  </si>
  <si>
    <t xml:space="preserve">                              </t>
  </si>
  <si>
    <t>Einschaltungen Q2 2021</t>
  </si>
  <si>
    <t>Medienart</t>
  </si>
  <si>
    <t>Monat</t>
  </si>
  <si>
    <t>Von Datum</t>
  </si>
  <si>
    <t>Bis Datum</t>
  </si>
  <si>
    <t>Kampagne</t>
  </si>
  <si>
    <t>Format/Block/Kurzbeschreibung</t>
  </si>
  <si>
    <t>Brutto ex. ZU/AB</t>
  </si>
  <si>
    <t>Brutto inkl. ZU/AB</t>
  </si>
  <si>
    <t>Freespace-Brutto</t>
  </si>
  <si>
    <t>Platzierungen</t>
  </si>
  <si>
    <t>Gratisspot</t>
  </si>
  <si>
    <t>Gratis</t>
  </si>
  <si>
    <t>SRab. %</t>
  </si>
  <si>
    <t>SRab. Betrag</t>
  </si>
  <si>
    <t>MRab. %</t>
  </si>
  <si>
    <t>MRab.Betrag</t>
  </si>
  <si>
    <t>Netto</t>
  </si>
  <si>
    <t>Prov. %</t>
  </si>
  <si>
    <t>Prov. Betrag</t>
  </si>
  <si>
    <t>Netto/Netto</t>
  </si>
  <si>
    <t>WA/DST %</t>
  </si>
  <si>
    <t>WA/DST Betrag</t>
  </si>
  <si>
    <t>Hon. %</t>
  </si>
  <si>
    <t>Hon. Betrag</t>
  </si>
  <si>
    <t>Kundenpreis</t>
  </si>
  <si>
    <t>KD-Preis inkl. MwSt</t>
  </si>
  <si>
    <t>PR</t>
  </si>
  <si>
    <t>Mediaprint Zeitungs- und / Zeitschriftenverlag</t>
  </si>
  <si>
    <t>GESÜNDER LEBEN</t>
  </si>
  <si>
    <t>2021/04</t>
  </si>
  <si>
    <t>2021_fit2work_Print</t>
  </si>
  <si>
    <t>1/1 4C abf</t>
  </si>
  <si>
    <t>N</t>
  </si>
  <si>
    <t>AHVV-Verlags GmbH</t>
  </si>
  <si>
    <t>HEUTE / GESAMTAUSGABE</t>
  </si>
  <si>
    <t>1/2 4C Ssp</t>
  </si>
  <si>
    <t>Mediengruppe "Österreich" GmbH</t>
  </si>
  <si>
    <t>ÖSTERREICH/oe24-KOMBI GESAMT</t>
  </si>
  <si>
    <t>3/5 4C Ssp</t>
  </si>
  <si>
    <t>KURIER / GESAMT</t>
  </si>
  <si>
    <t>JP 4C Ssp</t>
  </si>
  <si>
    <t>KRONE GESUND</t>
  </si>
  <si>
    <t>Twist Zeitschriften / Verlag GmbH</t>
  </si>
  <si>
    <t>KOSMO</t>
  </si>
  <si>
    <t>2021/05</t>
  </si>
  <si>
    <t>1/2 4C abf</t>
  </si>
  <si>
    <t>Der Standard VerlagsGmbH</t>
  </si>
  <si>
    <t>STANDARD</t>
  </si>
  <si>
    <t>Wimmer Medien GmbH &amp; Co.KG.</t>
  </si>
  <si>
    <t>OÖN</t>
  </si>
  <si>
    <t>JP TT 4C Ssp</t>
  </si>
  <si>
    <t>Anzeigen &amp; Marketing / Kleine Zeitung GmbH &amp; Co KG</t>
  </si>
  <si>
    <t>KLEINE ZEITUNG/THEMEN-PL/KOMBI</t>
  </si>
  <si>
    <t>Europa Journal</t>
  </si>
  <si>
    <t>HABER AVRUPA</t>
  </si>
  <si>
    <t>ORF-Enterprise GmbH &amp; Co.KG</t>
  </si>
  <si>
    <t>ORF NACHLESE</t>
  </si>
  <si>
    <t>GPK GmbH</t>
  </si>
  <si>
    <t>UNTERNEHMERIN</t>
  </si>
  <si>
    <t>2021/06</t>
  </si>
  <si>
    <t>Verlagshaus der Ärzte GmbH</t>
  </si>
  <si>
    <t>MEDIZIN POPULÄR</t>
  </si>
  <si>
    <t>Salzburger Nachrichten / Verlagsges.m.b.H. &amp; Co.KG</t>
  </si>
  <si>
    <t>SN / STAMMAUSGABE</t>
  </si>
  <si>
    <t>Wirtschaftsnachrichten / Zeitschriften Verlagsges.m.b.H</t>
  </si>
  <si>
    <t>WIRTSCHAFTSNACHR./GESAMT</t>
  </si>
  <si>
    <t>Demner, Merlicek &amp; Bergmann / WerbeGmbH</t>
  </si>
  <si>
    <t>G´SUNDHEIT!</t>
  </si>
  <si>
    <t>VGN Medien Holding GmbH</t>
  </si>
  <si>
    <t>NEWS</t>
  </si>
  <si>
    <t>2021_fit2work_NewsBestAgesKoop</t>
  </si>
  <si>
    <t>QMM Quality Multi Media GmbH</t>
  </si>
  <si>
    <t>SHECONOMY</t>
  </si>
  <si>
    <t>Format</t>
  </si>
  <si>
    <t xml:space="preserve"> ASL vom 04.06.21 / 08:02</t>
  </si>
  <si>
    <t>monatlich</t>
  </si>
  <si>
    <t>täglich</t>
  </si>
  <si>
    <t>wöchentlich</t>
  </si>
  <si>
    <t>Verlag</t>
  </si>
  <si>
    <t>JA</t>
  </si>
  <si>
    <t>NEIN</t>
  </si>
  <si>
    <t>OH</t>
  </si>
  <si>
    <t>y-doc / Infotainment im Wartezimmer</t>
  </si>
  <si>
    <t>2021_fit2work_DOOH</t>
  </si>
  <si>
    <t>DOOH 20" y-doc Gesamt</t>
  </si>
  <si>
    <t>Infoscreen Austria GmbH. / Gesellschaft für Stadtinformat</t>
  </si>
  <si>
    <t>DOOH 10'' Infoscreen National</t>
  </si>
  <si>
    <t>NARA DOOH 10'' Infoscreen Nat</t>
  </si>
  <si>
    <t>J</t>
  </si>
  <si>
    <t>Y-DOC</t>
  </si>
  <si>
    <t>Infoscreen</t>
  </si>
  <si>
    <t>DOOH</t>
  </si>
  <si>
    <t>Gesund_Arbeit</t>
  </si>
  <si>
    <t>Freude_Arbeit</t>
  </si>
  <si>
    <t>Anmerkungen (Beilage, Beihefter, Sonderheft,…)</t>
  </si>
  <si>
    <t>aktiencheck.de</t>
  </si>
  <si>
    <t xml:space="preserve">Sitebar/Understital </t>
  </si>
  <si>
    <t>Online</t>
  </si>
  <si>
    <t>at.wetter.com</t>
  </si>
  <si>
    <t>Pre-/Midroll</t>
  </si>
  <si>
    <t>ATV2.at</t>
  </si>
  <si>
    <t>Berliner Morgenpost</t>
  </si>
  <si>
    <t>bild.de</t>
  </si>
  <si>
    <t>bizreport.com</t>
  </si>
  <si>
    <t>boersennews.de</t>
  </si>
  <si>
    <t>bvz.at</t>
  </si>
  <si>
    <t>derstandard.at</t>
  </si>
  <si>
    <t>native</t>
  </si>
  <si>
    <t>diepresse.com</t>
  </si>
  <si>
    <t>events.at</t>
  </si>
  <si>
    <t>film.at</t>
  </si>
  <si>
    <t>finanznachrichten.de</t>
  </si>
  <si>
    <t>finanztreff.de</t>
  </si>
  <si>
    <t>firmenabc.at</t>
  </si>
  <si>
    <t>forbes.com</t>
  </si>
  <si>
    <t>futurezone.at</t>
  </si>
  <si>
    <t>handelszeitung.at</t>
  </si>
  <si>
    <t>heute.at</t>
  </si>
  <si>
    <t>ichkoche.at</t>
  </si>
  <si>
    <t>Kabeleins.at</t>
  </si>
  <si>
    <t>Kabeleinsdoku.at</t>
  </si>
  <si>
    <t>kleinezeitung.at</t>
  </si>
  <si>
    <t>kurier.at</t>
  </si>
  <si>
    <t>mail.yahoo.com</t>
  </si>
  <si>
    <t>meinbezirk.at</t>
  </si>
  <si>
    <t>mobile.willhaben.at</t>
  </si>
  <si>
    <t>morningstar.com</t>
  </si>
  <si>
    <t>nachrichten.at</t>
  </si>
  <si>
    <t>news.at</t>
  </si>
  <si>
    <t>noen.at</t>
  </si>
  <si>
    <t>oe24.at</t>
  </si>
  <si>
    <t>outlook.live.com</t>
  </si>
  <si>
    <t>profil.at</t>
  </si>
  <si>
    <t>Puls4.com</t>
  </si>
  <si>
    <t>s24.at</t>
  </si>
  <si>
    <t>Sat1.at</t>
  </si>
  <si>
    <t>Sat1gold.at</t>
  </si>
  <si>
    <t>sn.at</t>
  </si>
  <si>
    <t>spiegel.de</t>
  </si>
  <si>
    <t>sportbild.de</t>
  </si>
  <si>
    <t>tagesspiegel.de</t>
  </si>
  <si>
    <t>tips.at</t>
  </si>
  <si>
    <t>trend.at</t>
  </si>
  <si>
    <t>tt.com</t>
  </si>
  <si>
    <t>tvheute.at</t>
  </si>
  <si>
    <t>TVthek.ORF.at</t>
  </si>
  <si>
    <t>Pre Roll</t>
  </si>
  <si>
    <t>unternehmerweb.at</t>
  </si>
  <si>
    <t>vienna.at</t>
  </si>
  <si>
    <t>vol.at</t>
  </si>
  <si>
    <t>wallstreet-online.de</t>
  </si>
  <si>
    <t>washingtontimes.com</t>
  </si>
  <si>
    <t>wienerzeitung.at</t>
  </si>
  <si>
    <t>woman.at</t>
  </si>
  <si>
    <t>www.businessinsider.com</t>
  </si>
  <si>
    <t>www.computerbase.de</t>
  </si>
  <si>
    <t>www.dailymail.co.uk</t>
  </si>
  <si>
    <t>www.dailymotion.com</t>
  </si>
  <si>
    <t>www.derstandard.at</t>
  </si>
  <si>
    <t>www.duden.de</t>
  </si>
  <si>
    <t>www.futbin.com</t>
  </si>
  <si>
    <t>www.heute.at</t>
  </si>
  <si>
    <t>www.insider.com</t>
  </si>
  <si>
    <t>www.iqdigital.de</t>
  </si>
  <si>
    <t>www.landwirt.com</t>
  </si>
  <si>
    <t>www.med1.de</t>
  </si>
  <si>
    <t>www.newsweek.com</t>
  </si>
  <si>
    <t>www.promiflash.de</t>
  </si>
  <si>
    <t>www.skysports.com</t>
  </si>
  <si>
    <t>www.techradar.com</t>
  </si>
  <si>
    <t>www.theguardian.com</t>
  </si>
  <si>
    <t>www.thesun.co.uk</t>
  </si>
  <si>
    <t>ATV</t>
  </si>
  <si>
    <t>fit2work 2021</t>
  </si>
  <si>
    <t>20 Sekunden</t>
  </si>
  <si>
    <t>ProSiebenSat.1 PULS 4 GmbH</t>
  </si>
  <si>
    <t>ATV2</t>
  </si>
  <si>
    <t>CAFÉ PULS</t>
  </si>
  <si>
    <t>K1 DOKU A</t>
  </si>
  <si>
    <t>KABEL 1 ÖSTERRE</t>
  </si>
  <si>
    <t>ORF 2</t>
  </si>
  <si>
    <t>Österreichischer Rundfunk, ORF</t>
  </si>
  <si>
    <t>ORF III</t>
  </si>
  <si>
    <t>PULS 24</t>
  </si>
  <si>
    <t>PULS 4</t>
  </si>
  <si>
    <t>S1 GOLD A</t>
  </si>
  <si>
    <t>SAT 1 ÖSTERREIC</t>
  </si>
  <si>
    <t>SERVUS TV</t>
  </si>
  <si>
    <t>Servus TV / Fernsehgesellschaft m.b.H.</t>
  </si>
  <si>
    <t>SIXX AUSTRIA</t>
  </si>
  <si>
    <t>oe24 TV</t>
  </si>
  <si>
    <t>oe24.TV / A. Digital Errichtungs- und</t>
  </si>
  <si>
    <t>ATV-HbbTV</t>
  </si>
  <si>
    <t>Kabel1.at-CTV</t>
  </si>
  <si>
    <t>Kabel1doku.at-CTV</t>
  </si>
  <si>
    <t>Kabel1-HbbTV</t>
  </si>
  <si>
    <t>Kabeleinsdoku-HbbTV</t>
  </si>
  <si>
    <t>Puls4-HbbTV</t>
  </si>
  <si>
    <t>Sat1.at-CTV</t>
  </si>
  <si>
    <t>Sat1gold.at-CTV</t>
  </si>
  <si>
    <t>Sat1gold-HbbTV</t>
  </si>
  <si>
    <t>Sat1-HbbTV</t>
  </si>
  <si>
    <t>ATV.at_inapp</t>
  </si>
  <si>
    <t>Kabel1.at_inapp</t>
  </si>
  <si>
    <t>Kabel1doku.at_inapp</t>
  </si>
  <si>
    <t>Sat1.at_inapp</t>
  </si>
  <si>
    <t>Sat1gold.at_inapp</t>
  </si>
  <si>
    <t>media4more Online- / marketing GmbH</t>
  </si>
  <si>
    <t>SevenOne Media Austria GmbH</t>
  </si>
  <si>
    <t>Russmedia Digital GmbH / austria.com</t>
  </si>
  <si>
    <t>Content Garden Technologies</t>
  </si>
  <si>
    <t>styria digital one GmbH</t>
  </si>
  <si>
    <t>Tele-Kurier GesmbH &amp; co KEG</t>
  </si>
  <si>
    <t>oe24 GmbH / Abt. Digital</t>
  </si>
  <si>
    <t>Österreichischer Rundf./ORF.AT</t>
  </si>
  <si>
    <t xml:space="preserve">GESAMT </t>
  </si>
  <si>
    <t xml:space="preserve">google </t>
  </si>
  <si>
    <t>Textanzeigen</t>
  </si>
  <si>
    <t>Google</t>
  </si>
  <si>
    <t>youtube.com</t>
  </si>
  <si>
    <t>Trueview</t>
  </si>
  <si>
    <t>Matterkind Youtube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</si>
</sst>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27">
    <xf numFmtId="0" fontId="0" fillId="0" borderId="0" xfId="0"/>
    <xf numFmtId="0" fontId="0" fillId="2" borderId="1" xfId="0" applyFill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4" fillId="3" borderId="20" xfId="0" applyFont="1" applyFill="1" applyBorder="1"/>
    <xf numFmtId="0" fontId="0" fillId="3" borderId="21" xfId="0" applyFill="1" applyBorder="1"/>
    <xf numFmtId="0" fontId="0" fillId="3" borderId="23" xfId="0" applyFill="1" applyBorder="1"/>
    <xf numFmtId="0" fontId="4" fillId="3" borderId="9" xfId="0" applyFont="1" applyFill="1" applyBorder="1"/>
    <xf numFmtId="0" fontId="0" fillId="3" borderId="8" xfId="0" applyFill="1" applyBorder="1"/>
    <xf numFmtId="0" fontId="0" fillId="4" borderId="9" xfId="0" applyFill="1" applyBorder="1"/>
    <xf numFmtId="4" fontId="2" fillId="0" borderId="0" xfId="0" applyNumberFormat="1" applyFont="1" applyAlignment="1">
      <alignment horizontal="center"/>
    </xf>
    <xf numFmtId="4" fontId="0" fillId="0" borderId="9" xfId="0" applyNumberFormat="1" applyBorder="1" applyAlignment="1">
      <alignment horizontal="center"/>
    </xf>
    <xf numFmtId="164" fontId="0" fillId="0" borderId="22" xfId="0" applyNumberFormat="1" applyBorder="1"/>
    <xf numFmtId="4" fontId="0" fillId="0" borderId="1" xfId="0" applyNumberFormat="1" applyBorder="1" applyAlignment="1">
      <alignment horizontal="center"/>
    </xf>
    <xf numFmtId="0" fontId="1" fillId="0" borderId="24" xfId="0" applyFont="1" applyBorder="1"/>
    <xf numFmtId="4" fontId="1" fillId="5" borderId="25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4" fontId="1" fillId="5" borderId="26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7" xfId="0" applyFont="1" applyBorder="1" applyAlignment="1">
      <alignment horizontal="right"/>
    </xf>
    <xf numFmtId="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2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7" xfId="0" applyFill="1" applyBorder="1"/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3" borderId="8" xfId="0" applyFill="1" applyBorder="1" applyAlignment="1"/>
    <xf numFmtId="4" fontId="0" fillId="0" borderId="22" xfId="0" applyNumberFormat="1" applyBorder="1" applyAlignment="1"/>
    <xf numFmtId="164" fontId="0" fillId="0" borderId="22" xfId="0" applyNumberFormat="1" applyBorder="1" applyAlignment="1"/>
    <xf numFmtId="4" fontId="1" fillId="5" borderId="25" xfId="0" applyNumberFormat="1" applyFont="1" applyFill="1" applyBorder="1" applyAlignment="1"/>
    <xf numFmtId="0" fontId="0" fillId="0" borderId="0" xfId="0" applyAlignment="1"/>
    <xf numFmtId="4" fontId="0" fillId="2" borderId="3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2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17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6" borderId="1" xfId="0" applyFill="1" applyBorder="1"/>
    <xf numFmtId="4" fontId="0" fillId="0" borderId="1" xfId="0" applyNumberFormat="1" applyBorder="1"/>
    <xf numFmtId="4" fontId="1" fillId="7" borderId="1" xfId="0" applyNumberFormat="1" applyFont="1" applyFill="1" applyBorder="1"/>
    <xf numFmtId="0" fontId="0" fillId="7" borderId="1" xfId="0" applyFill="1" applyBorder="1"/>
    <xf numFmtId="0" fontId="1" fillId="0" borderId="8" xfId="0" applyFont="1" applyBorder="1" applyAlignment="1">
      <alignment horizontal="right"/>
    </xf>
    <xf numFmtId="0" fontId="4" fillId="3" borderId="31" xfId="0" applyFont="1" applyFill="1" applyBorder="1"/>
    <xf numFmtId="0" fontId="0" fillId="4" borderId="8" xfId="0" applyFill="1" applyBorder="1"/>
    <xf numFmtId="0" fontId="0" fillId="4" borderId="8" xfId="0" applyFont="1" applyFill="1" applyBorder="1"/>
    <xf numFmtId="0" fontId="1" fillId="0" borderId="27" xfId="0" applyFont="1" applyBorder="1"/>
    <xf numFmtId="0" fontId="1" fillId="7" borderId="1" xfId="0" applyFont="1" applyFill="1" applyBorder="1"/>
    <xf numFmtId="0" fontId="1" fillId="4" borderId="9" xfId="0" applyFont="1" applyFill="1" applyBorder="1"/>
    <xf numFmtId="0" fontId="1" fillId="3" borderId="2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24" xfId="0" applyFont="1" applyBorder="1" applyAlignment="1">
      <alignment horizontal="center"/>
    </xf>
    <xf numFmtId="0" fontId="0" fillId="0" borderId="32" xfId="0" applyBorder="1" applyAlignment="1">
      <alignment vertical="center"/>
    </xf>
    <xf numFmtId="0" fontId="1" fillId="3" borderId="20" xfId="0" applyFont="1" applyFill="1" applyBorder="1" applyAlignment="1">
      <alignment vertical="top" wrapText="1"/>
    </xf>
    <xf numFmtId="0" fontId="0" fillId="0" borderId="1" xfId="0" applyBorder="1" applyAlignment="1"/>
    <xf numFmtId="0" fontId="0" fillId="6" borderId="1" xfId="0" applyFill="1" applyBorder="1" applyAlignment="1"/>
    <xf numFmtId="0" fontId="0" fillId="6" borderId="1" xfId="0" applyFill="1" applyBorder="1" applyAlignment="1">
      <alignment horizontal="center"/>
    </xf>
    <xf numFmtId="4" fontId="0" fillId="0" borderId="3" xfId="0" applyNumberFormat="1" applyBorder="1"/>
    <xf numFmtId="0" fontId="0" fillId="3" borderId="33" xfId="0" applyFill="1" applyBorder="1"/>
    <xf numFmtId="4" fontId="0" fillId="0" borderId="34" xfId="0" applyNumberFormat="1" applyBorder="1" applyAlignment="1">
      <alignment horizontal="center"/>
    </xf>
    <xf numFmtId="4" fontId="1" fillId="5" borderId="18" xfId="0" applyNumberFormat="1" applyFont="1" applyFill="1" applyBorder="1" applyAlignment="1">
      <alignment horizontal="center"/>
    </xf>
    <xf numFmtId="0" fontId="0" fillId="3" borderId="35" xfId="0" applyFill="1" applyBorder="1"/>
    <xf numFmtId="4" fontId="0" fillId="0" borderId="10" xfId="0" applyNumberFormat="1" applyBorder="1" applyAlignment="1">
      <alignment horizontal="center"/>
    </xf>
    <xf numFmtId="4" fontId="1" fillId="5" borderId="27" xfId="0" applyNumberFormat="1" applyFont="1" applyFill="1" applyBorder="1" applyAlignment="1">
      <alignment horizontal="center"/>
    </xf>
    <xf numFmtId="0" fontId="4" fillId="3" borderId="36" xfId="0" applyFont="1" applyFill="1" applyBorder="1"/>
    <xf numFmtId="0" fontId="1" fillId="4" borderId="37" xfId="0" applyFont="1" applyFill="1" applyBorder="1"/>
    <xf numFmtId="0" fontId="0" fillId="4" borderId="37" xfId="0" applyFill="1" applyBorder="1"/>
    <xf numFmtId="0" fontId="1" fillId="0" borderId="25" xfId="0" applyFont="1" applyBorder="1"/>
    <xf numFmtId="0" fontId="0" fillId="3" borderId="38" xfId="0" applyFill="1" applyBorder="1"/>
    <xf numFmtId="0" fontId="1" fillId="0" borderId="3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14" fontId="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1" fillId="3" borderId="20" xfId="0" applyNumberFormat="1" applyFont="1" applyFill="1" applyBorder="1" applyAlignment="1">
      <alignment horizontal="center" vertical="top" wrapText="1"/>
    </xf>
    <xf numFmtId="0" fontId="1" fillId="0" borderId="39" xfId="0" applyFont="1" applyBorder="1" applyAlignment="1">
      <alignment horizontal="center"/>
    </xf>
  </cellXfs>
  <cellStyles count="3">
    <cellStyle name="Standard" xfId="0" builtinId="0"/>
    <cellStyle name="Währung 3" xfId="1" xr:uid="{5D6EDB9E-83E5-4F17-A04D-76AE607C2341}"/>
    <cellStyle name="Währung 4" xfId="2" xr:uid="{DBAB97D5-1A4C-4415-8B51-C1A2B4B455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externalLink" Target="externalLinks/externalLink2.xml"></Relationship><Relationship Id="rId3" Type="http://schemas.openxmlformats.org/officeDocument/2006/relationships/worksheet" Target="worksheets/sheet3.xml"></Relationship><Relationship Id="rId7" Type="http://schemas.openxmlformats.org/officeDocument/2006/relationships/externalLink" Target="externalLinks/externalLink1.xml"></Relationship><Relationship Id="rId12" Type="http://schemas.openxmlformats.org/officeDocument/2006/relationships/calcChain" Target="calcChain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sharedStrings" Target="sharedStrings.xml"></Relationship><Relationship Id="rId5" Type="http://schemas.openxmlformats.org/officeDocument/2006/relationships/worksheet" Target="worksheets/sheet5.xml"></Relationship><Relationship Id="rId10" Type="http://schemas.openxmlformats.org/officeDocument/2006/relationships/styles" Target="styles.xml"></Relationship><Relationship Id="rId4" Type="http://schemas.openxmlformats.org/officeDocument/2006/relationships/worksheet" Target="worksheets/sheet4.xml"></Relationship><Relationship Id="rId9" Type="http://schemas.openxmlformats.org/officeDocument/2006/relationships/theme" Target="theme/theme1.xml"></Relationship><Relationship Id="rId13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oya/FIT2WORK/2020/08_MTG/03_Fit2Work_MTG_3%20Quartal_2020_Zwischenreport_200828_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Media Masterplan"/>
      <sheetName val="Settings"/>
      <sheetName val="Dropdownauswahl"/>
      <sheetName val="MASTER_Vorlage1"/>
    </sheetNames>
    <sheetDataSet>
      <sheetData sheetId="0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Q3"/>
      <sheetName val="PRINT"/>
    </sheetNames>
    <sheetDataSet>
      <sheetData sheetId="0">
        <row r="2">
          <cell r="A2" t="str">
            <v>Einschaltungen Q3 2020</v>
          </cell>
        </row>
        <row r="3">
          <cell r="B3">
            <v>44084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"/>
  <sheetViews>
    <sheetView tabSelected="1" zoomScale="80" zoomScaleNormal="80" workbookViewId="0">
      <selection activeCell="H20" sqref="H20"/>
    </sheetView>
  </sheetViews>
  <sheetFormatPr baseColWidth="10" defaultColWidth="11.42578125" defaultRowHeight="15" x14ac:dyDescent="0.25"/>
  <cols>
    <col min="1" max="1" width="38.7109375" customWidth="1"/>
    <col min="2" max="2" width="56.5703125" customWidth="1"/>
    <col min="3" max="3" width="20.42578125" customWidth="1"/>
    <col min="4" max="4" width="14" bestFit="1" customWidth="1"/>
    <col min="5" max="5" width="18.42578125" customWidth="1"/>
    <col min="6" max="6" width="24.7109375" customWidth="1"/>
    <col min="7" max="7" width="14" bestFit="1" customWidth="1"/>
    <col min="8" max="8" width="26.28515625" customWidth="1"/>
    <col min="9" max="9" width="23.85546875" customWidth="1"/>
    <col min="10" max="10" width="14" bestFit="1" customWidth="1"/>
    <col min="11" max="11" width="18.85546875" bestFit="1" customWidth="1"/>
    <col min="12" max="12" width="32.85546875" style="49" customWidth="1"/>
    <col min="13" max="13" width="14" bestFit="1" customWidth="1"/>
  </cols>
  <sheetData>
    <row r="1" spans="1:13" x14ac:dyDescent="0.25">
      <c r="A1" s="96" t="s">
        <v>28</v>
      </c>
      <c r="B1" s="97"/>
      <c r="C1" s="97"/>
      <c r="D1" s="2"/>
      <c r="E1" s="96" t="str">
        <f>A1</f>
        <v>Meldeliste  Sozialministerium Fit2Work</v>
      </c>
      <c r="F1" s="97"/>
      <c r="G1" s="2"/>
      <c r="H1" s="96" t="str">
        <f>A1</f>
        <v>Meldeliste  Sozialministerium Fit2Work</v>
      </c>
      <c r="I1" s="97"/>
      <c r="J1" s="2"/>
      <c r="K1" s="96" t="str">
        <f>A1</f>
        <v>Meldeliste  Sozialministerium Fit2Work</v>
      </c>
      <c r="L1" s="97"/>
      <c r="M1" s="2"/>
    </row>
    <row r="2" spans="1:13" x14ac:dyDescent="0.25">
      <c r="A2" s="54" t="s">
        <v>62</v>
      </c>
      <c r="B2" s="62"/>
      <c r="C2" s="61"/>
      <c r="D2" s="3"/>
      <c r="E2" s="98" t="str">
        <f>A2</f>
        <v>Einschaltungen Q2 2021</v>
      </c>
      <c r="F2" s="99"/>
      <c r="G2" s="3"/>
      <c r="H2" s="98" t="str">
        <f>A2</f>
        <v>Einschaltungen Q2 2021</v>
      </c>
      <c r="I2" s="99"/>
      <c r="J2" s="3"/>
      <c r="K2" s="98" t="str">
        <f>A2</f>
        <v>Einschaltungen Q2 2021</v>
      </c>
      <c r="L2" s="99"/>
      <c r="M2" s="3"/>
    </row>
    <row r="3" spans="1:13" x14ac:dyDescent="0.25">
      <c r="A3" s="27"/>
      <c r="B3" s="67"/>
      <c r="C3" s="43">
        <v>44354</v>
      </c>
      <c r="D3" s="3"/>
      <c r="E3" s="27" t="s">
        <v>10</v>
      </c>
      <c r="F3" s="43">
        <f>C3</f>
        <v>44354</v>
      </c>
      <c r="G3" s="3"/>
      <c r="H3" s="27" t="s">
        <v>10</v>
      </c>
      <c r="I3" s="43">
        <v>44378</v>
      </c>
      <c r="J3" s="3"/>
      <c r="K3" s="27" t="s">
        <v>10</v>
      </c>
      <c r="L3" s="43">
        <f>C3</f>
        <v>44354</v>
      </c>
      <c r="M3" s="3"/>
    </row>
    <row r="4" spans="1:13" x14ac:dyDescent="0.25">
      <c r="A4" s="103" t="s">
        <v>24</v>
      </c>
      <c r="B4" s="104"/>
      <c r="C4" s="104"/>
      <c r="D4" s="4"/>
      <c r="E4" s="103" t="s">
        <v>25</v>
      </c>
      <c r="F4" s="105"/>
      <c r="G4" s="4"/>
      <c r="H4" s="103" t="s">
        <v>26</v>
      </c>
      <c r="I4" s="105"/>
      <c r="J4" s="4"/>
      <c r="K4" s="103" t="s">
        <v>27</v>
      </c>
      <c r="L4" s="105"/>
      <c r="M4" s="4"/>
    </row>
    <row r="5" spans="1:13" ht="15.75" thickBot="1" x14ac:dyDescent="0.3">
      <c r="A5" s="106"/>
      <c r="B5" s="107"/>
      <c r="C5" s="107"/>
      <c r="D5" s="5"/>
      <c r="E5" s="108"/>
      <c r="F5" s="109"/>
      <c r="G5" s="5"/>
      <c r="H5" s="103"/>
      <c r="I5" s="105"/>
      <c r="J5" s="4"/>
      <c r="K5" s="103"/>
      <c r="L5" s="105"/>
      <c r="M5" s="4"/>
    </row>
    <row r="6" spans="1:13" ht="15.75" thickBot="1" x14ac:dyDescent="0.3">
      <c r="A6" s="6" t="s">
        <v>0</v>
      </c>
      <c r="B6" s="7"/>
      <c r="C6" s="7" t="s">
        <v>1</v>
      </c>
      <c r="D6" s="6" t="s">
        <v>2</v>
      </c>
      <c r="E6" s="8" t="s">
        <v>0</v>
      </c>
      <c r="F6" s="92" t="s">
        <v>1</v>
      </c>
      <c r="G6" s="8" t="s">
        <v>2</v>
      </c>
      <c r="H6" s="6" t="s">
        <v>0</v>
      </c>
      <c r="I6" s="9" t="s">
        <v>1</v>
      </c>
      <c r="J6" s="6" t="s">
        <v>2</v>
      </c>
      <c r="K6" s="6" t="s">
        <v>0</v>
      </c>
      <c r="L6" s="44" t="s">
        <v>1</v>
      </c>
      <c r="M6" s="6" t="s">
        <v>2</v>
      </c>
    </row>
    <row r="7" spans="1:13" ht="18.75" x14ac:dyDescent="0.3">
      <c r="A7" s="10" t="s">
        <v>3</v>
      </c>
      <c r="B7" s="68" t="s">
        <v>141</v>
      </c>
      <c r="C7" s="11"/>
      <c r="D7" s="83"/>
      <c r="E7" s="89" t="s">
        <v>4</v>
      </c>
      <c r="F7" s="93"/>
      <c r="G7" s="86"/>
      <c r="H7" s="13" t="s">
        <v>5</v>
      </c>
      <c r="I7" s="14"/>
      <c r="J7" s="12"/>
      <c r="K7" s="13" t="s">
        <v>6</v>
      </c>
      <c r="L7" s="45"/>
      <c r="M7" s="12"/>
    </row>
    <row r="8" spans="1:13" x14ac:dyDescent="0.25">
      <c r="A8" s="73" t="s">
        <v>91</v>
      </c>
      <c r="B8" s="69" t="s">
        <v>90</v>
      </c>
      <c r="C8" s="64">
        <v>4187.95</v>
      </c>
      <c r="D8" s="52" t="s">
        <v>142</v>
      </c>
      <c r="E8" s="90" t="s">
        <v>152</v>
      </c>
      <c r="F8" s="64">
        <v>23293.4</v>
      </c>
      <c r="G8" s="87" t="s">
        <v>142</v>
      </c>
      <c r="H8" s="15" t="s">
        <v>158</v>
      </c>
      <c r="I8" s="64">
        <v>361.65375</v>
      </c>
      <c r="J8" s="17" t="s">
        <v>143</v>
      </c>
      <c r="K8" s="15" t="s">
        <v>235</v>
      </c>
      <c r="L8" s="46">
        <v>8218.7999999999993</v>
      </c>
      <c r="M8" s="53" t="s">
        <v>142</v>
      </c>
    </row>
    <row r="9" spans="1:13" x14ac:dyDescent="0.25">
      <c r="A9" s="73" t="s">
        <v>97</v>
      </c>
      <c r="B9" s="69" t="s">
        <v>96</v>
      </c>
      <c r="C9" s="64">
        <v>9928.59</v>
      </c>
      <c r="D9" s="52" t="s">
        <v>142</v>
      </c>
      <c r="E9" s="90" t="s">
        <v>153</v>
      </c>
      <c r="F9" s="64">
        <v>33093.449999999997</v>
      </c>
      <c r="G9" s="87" t="s">
        <v>142</v>
      </c>
      <c r="H9" s="15" t="s">
        <v>161</v>
      </c>
      <c r="I9" s="64">
        <v>108.40050000000002</v>
      </c>
      <c r="J9" s="17" t="s">
        <v>143</v>
      </c>
      <c r="K9" s="15" t="s">
        <v>239</v>
      </c>
      <c r="L9" s="46">
        <v>1740</v>
      </c>
      <c r="M9" s="17" t="s">
        <v>143</v>
      </c>
    </row>
    <row r="10" spans="1:13" x14ac:dyDescent="0.25">
      <c r="A10" s="73" t="s">
        <v>100</v>
      </c>
      <c r="B10" s="69" t="s">
        <v>99</v>
      </c>
      <c r="C10" s="64">
        <v>14713.91</v>
      </c>
      <c r="D10" s="52" t="s">
        <v>142</v>
      </c>
      <c r="E10" s="90" t="s">
        <v>153</v>
      </c>
      <c r="F10" s="64">
        <v>0</v>
      </c>
      <c r="G10" s="87" t="s">
        <v>142</v>
      </c>
      <c r="H10" s="15" t="s">
        <v>265</v>
      </c>
      <c r="I10" s="64">
        <v>3283.3359599999999</v>
      </c>
      <c r="J10" s="17" t="s">
        <v>143</v>
      </c>
      <c r="K10" s="15" t="s">
        <v>240</v>
      </c>
      <c r="L10" s="46">
        <v>5512</v>
      </c>
      <c r="M10" s="53" t="s">
        <v>142</v>
      </c>
    </row>
    <row r="11" spans="1:13" x14ac:dyDescent="0.25">
      <c r="A11" s="73" t="s">
        <v>102</v>
      </c>
      <c r="B11" s="69" t="s">
        <v>90</v>
      </c>
      <c r="C11" s="64">
        <v>10469.030000000001</v>
      </c>
      <c r="D11" s="52" t="s">
        <v>142</v>
      </c>
      <c r="E11" s="91"/>
      <c r="F11" s="64"/>
      <c r="G11" s="87"/>
      <c r="H11" s="15" t="s">
        <v>163</v>
      </c>
      <c r="I11" s="64">
        <v>185.00014800000002</v>
      </c>
      <c r="J11" s="17" t="s">
        <v>143</v>
      </c>
      <c r="K11" s="15" t="s">
        <v>241</v>
      </c>
      <c r="L11" s="46">
        <v>794</v>
      </c>
      <c r="M11" s="17" t="s">
        <v>143</v>
      </c>
    </row>
    <row r="12" spans="1:13" x14ac:dyDescent="0.25">
      <c r="A12" s="73" t="s">
        <v>104</v>
      </c>
      <c r="B12" s="69" t="s">
        <v>90</v>
      </c>
      <c r="C12" s="64">
        <v>9363.6</v>
      </c>
      <c r="D12" s="52" t="s">
        <v>142</v>
      </c>
      <c r="E12" s="91"/>
      <c r="F12" s="64"/>
      <c r="G12" s="87"/>
      <c r="H12" s="15" t="s">
        <v>255</v>
      </c>
      <c r="I12" s="64">
        <v>2753.3355359999996</v>
      </c>
      <c r="J12" s="17" t="s">
        <v>143</v>
      </c>
      <c r="K12" s="15" t="s">
        <v>242</v>
      </c>
      <c r="L12" s="46">
        <v>7430.8</v>
      </c>
      <c r="M12" s="53" t="s">
        <v>142</v>
      </c>
    </row>
    <row r="13" spans="1:13" x14ac:dyDescent="0.25">
      <c r="A13" s="73" t="s">
        <v>106</v>
      </c>
      <c r="B13" s="69" t="s">
        <v>105</v>
      </c>
      <c r="C13" s="64">
        <v>3702.6</v>
      </c>
      <c r="D13" s="52" t="s">
        <v>142</v>
      </c>
      <c r="E13" s="91"/>
      <c r="F13" s="19"/>
      <c r="G13" s="87"/>
      <c r="H13" s="15" t="s">
        <v>164</v>
      </c>
      <c r="I13" s="64">
        <v>971.52064999999993</v>
      </c>
      <c r="J13" s="17" t="s">
        <v>143</v>
      </c>
      <c r="K13" s="15" t="s">
        <v>243</v>
      </c>
      <c r="L13" s="46">
        <v>46920</v>
      </c>
      <c r="M13" s="53" t="s">
        <v>142</v>
      </c>
    </row>
    <row r="14" spans="1:13" x14ac:dyDescent="0.25">
      <c r="A14" s="73" t="s">
        <v>91</v>
      </c>
      <c r="B14" s="69" t="s">
        <v>90</v>
      </c>
      <c r="C14" s="64">
        <v>2419.9499999999998</v>
      </c>
      <c r="D14" s="52" t="s">
        <v>142</v>
      </c>
      <c r="E14" s="91"/>
      <c r="F14" s="19"/>
      <c r="G14" s="87"/>
      <c r="H14" s="15" t="s">
        <v>165</v>
      </c>
      <c r="I14" s="64">
        <v>679.81920000000002</v>
      </c>
      <c r="J14" s="17" t="s">
        <v>143</v>
      </c>
      <c r="K14" s="15" t="s">
        <v>245</v>
      </c>
      <c r="L14" s="46">
        <v>6776.2</v>
      </c>
      <c r="M14" s="53" t="s">
        <v>142</v>
      </c>
    </row>
    <row r="15" spans="1:13" x14ac:dyDescent="0.25">
      <c r="A15" s="73" t="s">
        <v>110</v>
      </c>
      <c r="B15" s="69" t="s">
        <v>109</v>
      </c>
      <c r="C15" s="64">
        <v>7586.25</v>
      </c>
      <c r="D15" s="52" t="s">
        <v>142</v>
      </c>
      <c r="E15" s="91"/>
      <c r="F15" s="19"/>
      <c r="G15" s="87"/>
      <c r="H15" s="15" t="s">
        <v>166</v>
      </c>
      <c r="I15" s="64">
        <v>430.50925000000001</v>
      </c>
      <c r="J15" s="17" t="s">
        <v>143</v>
      </c>
      <c r="K15" s="15" t="s">
        <v>246</v>
      </c>
      <c r="L15" s="46">
        <v>1242</v>
      </c>
      <c r="M15" s="53" t="s">
        <v>143</v>
      </c>
    </row>
    <row r="16" spans="1:13" x14ac:dyDescent="0.25">
      <c r="A16" s="73" t="s">
        <v>112</v>
      </c>
      <c r="B16" s="69" t="s">
        <v>111</v>
      </c>
      <c r="C16" s="64">
        <v>10414.200000000001</v>
      </c>
      <c r="D16" s="52" t="s">
        <v>142</v>
      </c>
      <c r="E16" s="91"/>
      <c r="F16" s="37"/>
      <c r="G16" s="87"/>
      <c r="H16" s="15" t="s">
        <v>167</v>
      </c>
      <c r="I16" s="64">
        <v>312.28830000000005</v>
      </c>
      <c r="J16" s="17" t="s">
        <v>143</v>
      </c>
      <c r="K16" s="15" t="s">
        <v>247</v>
      </c>
      <c r="L16" s="46">
        <v>9250.4</v>
      </c>
      <c r="M16" s="53" t="s">
        <v>142</v>
      </c>
    </row>
    <row r="17" spans="1:13" x14ac:dyDescent="0.25">
      <c r="A17" s="73" t="s">
        <v>115</v>
      </c>
      <c r="B17" s="69" t="s">
        <v>114</v>
      </c>
      <c r="C17" s="64">
        <v>10438.379999999999</v>
      </c>
      <c r="D17" s="52" t="s">
        <v>142</v>
      </c>
      <c r="E17" s="91"/>
      <c r="F17" s="19"/>
      <c r="G17" s="87"/>
      <c r="H17" s="15" t="s">
        <v>168</v>
      </c>
      <c r="I17" s="64">
        <v>235.36</v>
      </c>
      <c r="J17" s="17" t="s">
        <v>143</v>
      </c>
      <c r="K17" s="15" t="s">
        <v>248</v>
      </c>
      <c r="L17" s="46">
        <v>776</v>
      </c>
      <c r="M17" s="17" t="s">
        <v>143</v>
      </c>
    </row>
    <row r="18" spans="1:13" x14ac:dyDescent="0.25">
      <c r="A18" s="73" t="s">
        <v>117</v>
      </c>
      <c r="B18" s="69" t="s">
        <v>116</v>
      </c>
      <c r="C18" s="64">
        <v>2652</v>
      </c>
      <c r="D18" s="52" t="s">
        <v>143</v>
      </c>
      <c r="E18" s="91"/>
      <c r="F18" s="37"/>
      <c r="G18" s="87"/>
      <c r="H18" s="15" t="s">
        <v>169</v>
      </c>
      <c r="I18" s="64">
        <v>6428.8</v>
      </c>
      <c r="J18" s="17" t="s">
        <v>142</v>
      </c>
      <c r="K18" s="15" t="s">
        <v>249</v>
      </c>
      <c r="L18" s="46">
        <v>7383.2</v>
      </c>
      <c r="M18" s="53" t="s">
        <v>142</v>
      </c>
    </row>
    <row r="19" spans="1:13" x14ac:dyDescent="0.25">
      <c r="A19" s="73" t="s">
        <v>104</v>
      </c>
      <c r="B19" s="69" t="s">
        <v>90</v>
      </c>
      <c r="C19" s="64">
        <v>9363.6</v>
      </c>
      <c r="D19" s="52" t="s">
        <v>142</v>
      </c>
      <c r="E19" s="91"/>
      <c r="F19" s="37"/>
      <c r="G19" s="87"/>
      <c r="H19" s="15" t="s">
        <v>171</v>
      </c>
      <c r="I19" s="64">
        <v>582.86</v>
      </c>
      <c r="J19" s="17" t="s">
        <v>143</v>
      </c>
      <c r="K19" s="15" t="s">
        <v>250</v>
      </c>
      <c r="L19" s="46">
        <v>5507</v>
      </c>
      <c r="M19" s="53" t="s">
        <v>142</v>
      </c>
    </row>
    <row r="20" spans="1:13" x14ac:dyDescent="0.25">
      <c r="A20" s="73" t="s">
        <v>119</v>
      </c>
      <c r="B20" s="69" t="s">
        <v>118</v>
      </c>
      <c r="C20" s="64">
        <v>3310</v>
      </c>
      <c r="D20" s="52" t="s">
        <v>143</v>
      </c>
      <c r="E20" s="91"/>
      <c r="F20" s="37"/>
      <c r="G20" s="87"/>
      <c r="H20" s="15" t="s">
        <v>172</v>
      </c>
      <c r="I20" s="64">
        <v>995.48</v>
      </c>
      <c r="J20" s="17" t="s">
        <v>143</v>
      </c>
      <c r="K20" s="15" t="s">
        <v>252</v>
      </c>
      <c r="L20" s="46">
        <v>2614.8000000000002</v>
      </c>
      <c r="M20" s="17" t="s">
        <v>143</v>
      </c>
    </row>
    <row r="21" spans="1:13" x14ac:dyDescent="0.25">
      <c r="A21" s="73" t="s">
        <v>121</v>
      </c>
      <c r="B21" s="69" t="s">
        <v>120</v>
      </c>
      <c r="C21" s="64">
        <v>5032</v>
      </c>
      <c r="D21" s="52" t="s">
        <v>142</v>
      </c>
      <c r="E21" s="91"/>
      <c r="F21" s="37"/>
      <c r="G21" s="87"/>
      <c r="H21" s="15" t="s">
        <v>173</v>
      </c>
      <c r="I21" s="64">
        <v>566.15</v>
      </c>
      <c r="J21" s="17" t="s">
        <v>143</v>
      </c>
      <c r="K21" s="15" t="s">
        <v>253</v>
      </c>
      <c r="L21" s="46">
        <v>4319.93</v>
      </c>
      <c r="M21" s="53" t="s">
        <v>143</v>
      </c>
    </row>
    <row r="22" spans="1:13" x14ac:dyDescent="0.25">
      <c r="A22" s="73" t="s">
        <v>124</v>
      </c>
      <c r="B22" s="69" t="s">
        <v>123</v>
      </c>
      <c r="C22" s="64">
        <v>2647.75</v>
      </c>
      <c r="D22" s="52" t="s">
        <v>143</v>
      </c>
      <c r="E22" s="91"/>
      <c r="F22" s="37"/>
      <c r="G22" s="87"/>
      <c r="H22" s="15" t="s">
        <v>174</v>
      </c>
      <c r="I22" s="64">
        <v>517.27070000000003</v>
      </c>
      <c r="J22" s="17" t="s">
        <v>143</v>
      </c>
      <c r="K22" s="15"/>
      <c r="L22" s="46"/>
      <c r="M22" s="17"/>
    </row>
    <row r="23" spans="1:13" x14ac:dyDescent="0.25">
      <c r="A23" s="73" t="s">
        <v>106</v>
      </c>
      <c r="B23" s="69" t="s">
        <v>105</v>
      </c>
      <c r="C23" s="64">
        <v>3702.6</v>
      </c>
      <c r="D23" s="52" t="s">
        <v>142</v>
      </c>
      <c r="E23" s="91"/>
      <c r="F23" s="37"/>
      <c r="G23" s="87"/>
      <c r="H23" s="15" t="s">
        <v>175</v>
      </c>
      <c r="I23" s="64">
        <v>408.33505000000002</v>
      </c>
      <c r="J23" s="17" t="s">
        <v>143</v>
      </c>
      <c r="K23" s="15"/>
      <c r="L23" s="46"/>
      <c r="M23" s="17"/>
    </row>
    <row r="24" spans="1:13" x14ac:dyDescent="0.25">
      <c r="A24" s="73" t="s">
        <v>126</v>
      </c>
      <c r="B24" s="69" t="s">
        <v>125</v>
      </c>
      <c r="C24" s="64">
        <v>9876.86</v>
      </c>
      <c r="D24" s="52" t="s">
        <v>142</v>
      </c>
      <c r="E24" s="91"/>
      <c r="F24" s="37"/>
      <c r="G24" s="87"/>
      <c r="H24" s="15" t="s">
        <v>176</v>
      </c>
      <c r="I24" s="64">
        <v>265.48559999999998</v>
      </c>
      <c r="J24" s="17" t="s">
        <v>143</v>
      </c>
      <c r="K24" s="15"/>
      <c r="L24" s="47"/>
      <c r="M24" s="17"/>
    </row>
    <row r="25" spans="1:13" x14ac:dyDescent="0.25">
      <c r="A25" s="73" t="s">
        <v>128</v>
      </c>
      <c r="B25" s="69" t="s">
        <v>127</v>
      </c>
      <c r="C25" s="64">
        <v>4498</v>
      </c>
      <c r="D25" s="52" t="s">
        <v>143</v>
      </c>
      <c r="E25" s="91"/>
      <c r="F25" s="37"/>
      <c r="G25" s="87"/>
      <c r="H25" s="15" t="s">
        <v>177</v>
      </c>
      <c r="I25" s="64">
        <v>164.68920000000003</v>
      </c>
      <c r="J25" s="17" t="s">
        <v>143</v>
      </c>
      <c r="K25" s="15"/>
      <c r="L25" s="47"/>
      <c r="M25" s="17"/>
    </row>
    <row r="26" spans="1:13" x14ac:dyDescent="0.25">
      <c r="A26" s="73" t="s">
        <v>130</v>
      </c>
      <c r="B26" s="69" t="s">
        <v>129</v>
      </c>
      <c r="C26" s="64">
        <v>5414.5</v>
      </c>
      <c r="D26" s="52" t="s">
        <v>142</v>
      </c>
      <c r="E26" s="91"/>
      <c r="F26" s="37"/>
      <c r="G26" s="87"/>
      <c r="H26" s="15" t="s">
        <v>178</v>
      </c>
      <c r="I26" s="64">
        <v>246.94</v>
      </c>
      <c r="J26" s="17" t="s">
        <v>143</v>
      </c>
      <c r="K26" s="15"/>
      <c r="L26" s="47"/>
      <c r="M26" s="17"/>
    </row>
    <row r="27" spans="1:13" x14ac:dyDescent="0.25">
      <c r="A27" s="73" t="s">
        <v>31</v>
      </c>
      <c r="B27" s="69" t="s">
        <v>35</v>
      </c>
      <c r="C27" s="64">
        <v>3540.25</v>
      </c>
      <c r="D27" s="52" t="s">
        <v>143</v>
      </c>
      <c r="E27" s="91"/>
      <c r="F27" s="37"/>
      <c r="G27" s="87"/>
      <c r="H27" s="15" t="s">
        <v>279</v>
      </c>
      <c r="I27" s="64">
        <v>12380.952380952382</v>
      </c>
      <c r="J27" s="17" t="s">
        <v>142</v>
      </c>
      <c r="K27" s="15"/>
      <c r="L27" s="47"/>
      <c r="M27" s="17"/>
    </row>
    <row r="28" spans="1:13" x14ac:dyDescent="0.25">
      <c r="A28" s="73" t="s">
        <v>132</v>
      </c>
      <c r="B28" s="69" t="s">
        <v>131</v>
      </c>
      <c r="C28" s="64">
        <v>2640</v>
      </c>
      <c r="D28" s="52" t="s">
        <v>143</v>
      </c>
      <c r="E28" s="91"/>
      <c r="F28" s="37"/>
      <c r="G28" s="87"/>
      <c r="H28" s="15" t="s">
        <v>179</v>
      </c>
      <c r="I28" s="64">
        <v>301.96845000000002</v>
      </c>
      <c r="J28" s="17" t="s">
        <v>143</v>
      </c>
      <c r="K28" s="15"/>
      <c r="L28" s="47"/>
      <c r="M28" s="17"/>
    </row>
    <row r="29" spans="1:13" x14ac:dyDescent="0.25">
      <c r="A29" s="73" t="s">
        <v>135</v>
      </c>
      <c r="B29" s="69" t="s">
        <v>134</v>
      </c>
      <c r="C29" s="64">
        <v>3357.5</v>
      </c>
      <c r="D29" s="52" t="s">
        <v>143</v>
      </c>
      <c r="E29" s="91"/>
      <c r="F29" s="37"/>
      <c r="G29" s="87"/>
      <c r="H29" s="15" t="s">
        <v>180</v>
      </c>
      <c r="I29" s="64">
        <v>77.599999999999994</v>
      </c>
      <c r="J29" s="17" t="s">
        <v>143</v>
      </c>
      <c r="K29" s="15"/>
      <c r="L29" s="47"/>
      <c r="M29" s="17"/>
    </row>
    <row r="30" spans="1:13" x14ac:dyDescent="0.25">
      <c r="A30" s="73"/>
      <c r="B30" s="69"/>
      <c r="C30" s="82"/>
      <c r="D30" s="52"/>
      <c r="E30" s="91"/>
      <c r="F30" s="37"/>
      <c r="G30" s="87"/>
      <c r="H30" s="15" t="s">
        <v>181</v>
      </c>
      <c r="I30" s="64">
        <v>1354.62</v>
      </c>
      <c r="J30" s="17" t="s">
        <v>143</v>
      </c>
      <c r="K30" s="15"/>
      <c r="L30" s="47"/>
      <c r="M30" s="17"/>
    </row>
    <row r="31" spans="1:13" x14ac:dyDescent="0.25">
      <c r="A31" s="73"/>
      <c r="B31" s="69"/>
      <c r="C31" s="82"/>
      <c r="D31" s="52"/>
      <c r="E31" s="91"/>
      <c r="F31" s="37"/>
      <c r="G31" s="87"/>
      <c r="H31" s="15" t="s">
        <v>266</v>
      </c>
      <c r="I31" s="64">
        <v>68.333387999999999</v>
      </c>
      <c r="J31" s="17" t="s">
        <v>143</v>
      </c>
      <c r="K31" s="15"/>
      <c r="L31" s="47"/>
      <c r="M31" s="17"/>
    </row>
    <row r="32" spans="1:13" x14ac:dyDescent="0.25">
      <c r="A32" s="73"/>
      <c r="B32" s="69"/>
      <c r="C32" s="82"/>
      <c r="D32" s="52"/>
      <c r="E32" s="91"/>
      <c r="F32" s="37"/>
      <c r="G32" s="87"/>
      <c r="H32" s="15" t="s">
        <v>256</v>
      </c>
      <c r="I32" s="64">
        <v>148.33345199999999</v>
      </c>
      <c r="J32" s="17" t="s">
        <v>143</v>
      </c>
      <c r="K32" s="15"/>
      <c r="L32" s="47"/>
      <c r="M32" s="17"/>
    </row>
    <row r="33" spans="1:13" x14ac:dyDescent="0.25">
      <c r="A33" s="73"/>
      <c r="B33" s="69"/>
      <c r="C33" s="82"/>
      <c r="D33" s="52"/>
      <c r="E33" s="91"/>
      <c r="F33" s="37"/>
      <c r="G33" s="87"/>
      <c r="H33" s="15" t="s">
        <v>267</v>
      </c>
      <c r="I33" s="64">
        <v>71.666724000000002</v>
      </c>
      <c r="J33" s="17" t="s">
        <v>143</v>
      </c>
      <c r="K33" s="15"/>
      <c r="L33" s="47"/>
      <c r="M33" s="17"/>
    </row>
    <row r="34" spans="1:13" x14ac:dyDescent="0.25">
      <c r="A34" s="73"/>
      <c r="B34" s="69"/>
      <c r="C34" s="82"/>
      <c r="D34" s="52"/>
      <c r="E34" s="91"/>
      <c r="F34" s="37"/>
      <c r="G34" s="87"/>
      <c r="H34" s="15" t="s">
        <v>257</v>
      </c>
      <c r="I34" s="64">
        <v>150.00012000000001</v>
      </c>
      <c r="J34" s="17" t="s">
        <v>143</v>
      </c>
      <c r="K34" s="15"/>
      <c r="L34" s="47"/>
      <c r="M34" s="17"/>
    </row>
    <row r="35" spans="1:13" x14ac:dyDescent="0.25">
      <c r="A35" s="73"/>
      <c r="B35" s="69"/>
      <c r="C35" s="82"/>
      <c r="D35" s="52"/>
      <c r="E35" s="91"/>
      <c r="F35" s="37"/>
      <c r="G35" s="87"/>
      <c r="H35" s="15" t="s">
        <v>258</v>
      </c>
      <c r="I35" s="64">
        <v>146.66678400000001</v>
      </c>
      <c r="J35" s="17" t="s">
        <v>143</v>
      </c>
      <c r="K35" s="15"/>
      <c r="L35" s="47"/>
      <c r="M35" s="17"/>
    </row>
    <row r="36" spans="1:13" x14ac:dyDescent="0.25">
      <c r="A36" s="73"/>
      <c r="B36" s="69"/>
      <c r="C36" s="82"/>
      <c r="D36" s="52"/>
      <c r="E36" s="91"/>
      <c r="F36" s="37"/>
      <c r="G36" s="87"/>
      <c r="H36" s="15" t="s">
        <v>182</v>
      </c>
      <c r="I36" s="64">
        <v>955.00076400000012</v>
      </c>
      <c r="J36" s="17" t="s">
        <v>143</v>
      </c>
      <c r="K36" s="15"/>
      <c r="L36" s="47"/>
      <c r="M36" s="17"/>
    </row>
    <row r="37" spans="1:13" x14ac:dyDescent="0.25">
      <c r="A37" s="73"/>
      <c r="B37" s="69"/>
      <c r="C37" s="82"/>
      <c r="D37" s="52"/>
      <c r="E37" s="91"/>
      <c r="F37" s="37"/>
      <c r="G37" s="87"/>
      <c r="H37" s="15" t="s">
        <v>183</v>
      </c>
      <c r="I37" s="64">
        <v>190.00015199999999</v>
      </c>
      <c r="J37" s="17" t="s">
        <v>143</v>
      </c>
      <c r="K37" s="15"/>
      <c r="L37" s="47"/>
      <c r="M37" s="17"/>
    </row>
    <row r="38" spans="1:13" x14ac:dyDescent="0.25">
      <c r="A38" s="73"/>
      <c r="B38" s="69"/>
      <c r="C38" s="82"/>
      <c r="D38" s="52"/>
      <c r="E38" s="91"/>
      <c r="F38" s="37"/>
      <c r="G38" s="87"/>
      <c r="H38" s="15" t="s">
        <v>259</v>
      </c>
      <c r="I38" s="64">
        <v>43.333368</v>
      </c>
      <c r="J38" s="17" t="s">
        <v>143</v>
      </c>
      <c r="K38" s="15"/>
      <c r="L38" s="47"/>
      <c r="M38" s="17"/>
    </row>
    <row r="39" spans="1:13" x14ac:dyDescent="0.25">
      <c r="A39" s="73"/>
      <c r="B39" s="69"/>
      <c r="C39" s="82"/>
      <c r="D39" s="52"/>
      <c r="E39" s="91"/>
      <c r="F39" s="37"/>
      <c r="G39" s="87"/>
      <c r="H39" s="15" t="s">
        <v>184</v>
      </c>
      <c r="I39" s="64">
        <v>10562.52</v>
      </c>
      <c r="J39" s="17" t="s">
        <v>142</v>
      </c>
      <c r="K39" s="15"/>
      <c r="L39" s="47"/>
      <c r="M39" s="17"/>
    </row>
    <row r="40" spans="1:13" x14ac:dyDescent="0.25">
      <c r="A40" s="73"/>
      <c r="B40" s="69"/>
      <c r="C40" s="82"/>
      <c r="D40" s="52"/>
      <c r="E40" s="91"/>
      <c r="F40" s="37"/>
      <c r="G40" s="87"/>
      <c r="H40" s="15" t="s">
        <v>185</v>
      </c>
      <c r="I40" s="64">
        <v>7444.9</v>
      </c>
      <c r="J40" s="17" t="s">
        <v>142</v>
      </c>
      <c r="K40" s="15"/>
      <c r="L40" s="47"/>
      <c r="M40" s="17"/>
    </row>
    <row r="41" spans="1:13" x14ac:dyDescent="0.25">
      <c r="A41" s="73"/>
      <c r="B41" s="69"/>
      <c r="C41" s="82"/>
      <c r="D41" s="52"/>
      <c r="E41" s="91"/>
      <c r="F41" s="37"/>
      <c r="G41" s="87"/>
      <c r="H41" s="15" t="s">
        <v>186</v>
      </c>
      <c r="I41" s="64">
        <v>308.601</v>
      </c>
      <c r="J41" s="17" t="s">
        <v>143</v>
      </c>
      <c r="K41" s="15"/>
      <c r="L41" s="47"/>
      <c r="M41" s="17"/>
    </row>
    <row r="42" spans="1:13" x14ac:dyDescent="0.25">
      <c r="A42" s="73"/>
      <c r="B42" s="69"/>
      <c r="C42" s="82"/>
      <c r="D42" s="52"/>
      <c r="E42" s="91"/>
      <c r="F42" s="37"/>
      <c r="G42" s="87"/>
      <c r="H42" s="15" t="s">
        <v>187</v>
      </c>
      <c r="I42" s="64">
        <v>2370.33</v>
      </c>
      <c r="J42" s="17" t="s">
        <v>143</v>
      </c>
      <c r="K42" s="15"/>
      <c r="L42" s="47"/>
      <c r="M42" s="17"/>
    </row>
    <row r="43" spans="1:13" x14ac:dyDescent="0.25">
      <c r="A43" s="73"/>
      <c r="B43" s="69"/>
      <c r="C43" s="82"/>
      <c r="D43" s="52"/>
      <c r="E43" s="91"/>
      <c r="F43" s="37"/>
      <c r="G43" s="87"/>
      <c r="H43" s="15" t="s">
        <v>188</v>
      </c>
      <c r="I43" s="64">
        <v>56.346499999999999</v>
      </c>
      <c r="J43" s="17" t="s">
        <v>143</v>
      </c>
      <c r="K43" s="15"/>
      <c r="L43" s="47"/>
      <c r="M43" s="17"/>
    </row>
    <row r="44" spans="1:13" x14ac:dyDescent="0.25">
      <c r="A44" s="73"/>
      <c r="B44" s="69"/>
      <c r="C44" s="82"/>
      <c r="D44" s="52"/>
      <c r="E44" s="91"/>
      <c r="F44" s="37"/>
      <c r="G44" s="87"/>
      <c r="H44" s="15" t="s">
        <v>189</v>
      </c>
      <c r="I44" s="64">
        <v>558.50469999999996</v>
      </c>
      <c r="J44" s="17" t="s">
        <v>143</v>
      </c>
      <c r="K44" s="15"/>
      <c r="L44" s="47"/>
      <c r="M44" s="17"/>
    </row>
    <row r="45" spans="1:13" x14ac:dyDescent="0.25">
      <c r="A45" s="73"/>
      <c r="B45" s="69"/>
      <c r="C45" s="82"/>
      <c r="D45" s="52"/>
      <c r="E45" s="91"/>
      <c r="F45" s="37"/>
      <c r="G45" s="87"/>
      <c r="H45" s="15" t="s">
        <v>190</v>
      </c>
      <c r="I45" s="64">
        <v>3839.16</v>
      </c>
      <c r="J45" s="17" t="s">
        <v>143</v>
      </c>
      <c r="K45" s="15"/>
      <c r="L45" s="47"/>
      <c r="M45" s="17"/>
    </row>
    <row r="46" spans="1:13" x14ac:dyDescent="0.25">
      <c r="A46" s="73"/>
      <c r="B46" s="69"/>
      <c r="C46" s="82"/>
      <c r="D46" s="52"/>
      <c r="E46" s="91"/>
      <c r="F46" s="37"/>
      <c r="G46" s="87"/>
      <c r="H46" s="15" t="s">
        <v>191</v>
      </c>
      <c r="I46" s="64">
        <v>1061.24</v>
      </c>
      <c r="J46" s="17" t="s">
        <v>143</v>
      </c>
      <c r="K46" s="15"/>
      <c r="L46" s="47"/>
      <c r="M46" s="17"/>
    </row>
    <row r="47" spans="1:13" x14ac:dyDescent="0.25">
      <c r="A47" s="73"/>
      <c r="B47" s="69"/>
      <c r="C47" s="82"/>
      <c r="D47" s="52"/>
      <c r="E47" s="91"/>
      <c r="F47" s="37"/>
      <c r="G47" s="87"/>
      <c r="H47" s="15" t="s">
        <v>192</v>
      </c>
      <c r="I47" s="64">
        <v>2553.62</v>
      </c>
      <c r="J47" s="17" t="s">
        <v>143</v>
      </c>
      <c r="K47" s="15"/>
      <c r="L47" s="47"/>
      <c r="M47" s="17"/>
    </row>
    <row r="48" spans="1:13" x14ac:dyDescent="0.25">
      <c r="A48" s="73"/>
      <c r="B48" s="69"/>
      <c r="C48" s="82"/>
      <c r="D48" s="52"/>
      <c r="E48" s="91"/>
      <c r="F48" s="37"/>
      <c r="G48" s="87"/>
      <c r="H48" s="15" t="s">
        <v>193</v>
      </c>
      <c r="I48" s="64">
        <v>5303.69</v>
      </c>
      <c r="J48" s="17" t="s">
        <v>142</v>
      </c>
      <c r="K48" s="15"/>
      <c r="L48" s="47"/>
      <c r="M48" s="17"/>
    </row>
    <row r="49" spans="1:13" x14ac:dyDescent="0.25">
      <c r="A49" s="73"/>
      <c r="B49" s="69"/>
      <c r="C49" s="82"/>
      <c r="D49" s="52"/>
      <c r="E49" s="91"/>
      <c r="F49" s="37"/>
      <c r="G49" s="87"/>
      <c r="H49" s="15" t="s">
        <v>194</v>
      </c>
      <c r="I49" s="64">
        <v>679.35059999999999</v>
      </c>
      <c r="J49" s="17" t="s">
        <v>143</v>
      </c>
      <c r="K49" s="15"/>
      <c r="L49" s="47"/>
      <c r="M49" s="17"/>
    </row>
    <row r="50" spans="1:13" x14ac:dyDescent="0.25">
      <c r="A50" s="73"/>
      <c r="B50" s="69"/>
      <c r="C50" s="82"/>
      <c r="D50" s="52"/>
      <c r="E50" s="91"/>
      <c r="F50" s="37"/>
      <c r="G50" s="87"/>
      <c r="H50" s="15" t="s">
        <v>195</v>
      </c>
      <c r="I50" s="64">
        <v>246.53</v>
      </c>
      <c r="J50" s="17" t="s">
        <v>143</v>
      </c>
      <c r="K50" s="15"/>
      <c r="L50" s="47"/>
      <c r="M50" s="17"/>
    </row>
    <row r="51" spans="1:13" x14ac:dyDescent="0.25">
      <c r="A51" s="73"/>
      <c r="B51" s="69"/>
      <c r="C51" s="82"/>
      <c r="D51" s="52"/>
      <c r="E51" s="91"/>
      <c r="F51" s="37"/>
      <c r="G51" s="87"/>
      <c r="H51" s="15" t="s">
        <v>196</v>
      </c>
      <c r="I51" s="64">
        <v>2613.3354239999999</v>
      </c>
      <c r="J51" s="17" t="s">
        <v>143</v>
      </c>
      <c r="K51" s="15"/>
      <c r="L51" s="47"/>
      <c r="M51" s="17"/>
    </row>
    <row r="52" spans="1:13" x14ac:dyDescent="0.25">
      <c r="A52" s="73"/>
      <c r="B52" s="69"/>
      <c r="C52" s="82"/>
      <c r="D52" s="52"/>
      <c r="E52" s="91"/>
      <c r="F52" s="37"/>
      <c r="G52" s="87"/>
      <c r="H52" s="15" t="s">
        <v>260</v>
      </c>
      <c r="I52" s="64">
        <v>213.333504</v>
      </c>
      <c r="J52" s="17" t="s">
        <v>143</v>
      </c>
      <c r="K52" s="15"/>
      <c r="L52" s="47"/>
      <c r="M52" s="17"/>
    </row>
    <row r="53" spans="1:13" x14ac:dyDescent="0.25">
      <c r="A53" s="73"/>
      <c r="B53" s="69"/>
      <c r="C53" s="82"/>
      <c r="D53" s="52"/>
      <c r="E53" s="91"/>
      <c r="F53" s="37"/>
      <c r="G53" s="87"/>
      <c r="H53" s="15" t="s">
        <v>197</v>
      </c>
      <c r="I53" s="64">
        <v>854.4</v>
      </c>
      <c r="J53" s="17" t="s">
        <v>143</v>
      </c>
      <c r="K53" s="15"/>
      <c r="L53" s="47"/>
      <c r="M53" s="17"/>
    </row>
    <row r="54" spans="1:13" x14ac:dyDescent="0.25">
      <c r="A54" s="73"/>
      <c r="B54" s="69"/>
      <c r="C54" s="82"/>
      <c r="D54" s="52"/>
      <c r="E54" s="91"/>
      <c r="F54" s="37"/>
      <c r="G54" s="87"/>
      <c r="H54" s="15" t="s">
        <v>198</v>
      </c>
      <c r="I54" s="64">
        <v>3975.0031800000002</v>
      </c>
      <c r="J54" s="17" t="s">
        <v>143</v>
      </c>
      <c r="K54" s="15"/>
      <c r="L54" s="47"/>
      <c r="M54" s="17"/>
    </row>
    <row r="55" spans="1:13" x14ac:dyDescent="0.25">
      <c r="A55" s="73"/>
      <c r="B55" s="69"/>
      <c r="C55" s="82"/>
      <c r="D55" s="52"/>
      <c r="E55" s="91"/>
      <c r="F55" s="37"/>
      <c r="G55" s="87"/>
      <c r="H55" s="15" t="s">
        <v>268</v>
      </c>
      <c r="I55" s="64">
        <v>335.00026799999995</v>
      </c>
      <c r="J55" s="17" t="s">
        <v>143</v>
      </c>
      <c r="K55" s="15"/>
      <c r="L55" s="47"/>
      <c r="M55" s="17"/>
    </row>
    <row r="56" spans="1:13" x14ac:dyDescent="0.25">
      <c r="A56" s="73"/>
      <c r="B56" s="69"/>
      <c r="C56" s="82"/>
      <c r="D56" s="52"/>
      <c r="E56" s="91"/>
      <c r="F56" s="37"/>
      <c r="G56" s="87"/>
      <c r="H56" s="15" t="s">
        <v>261</v>
      </c>
      <c r="I56" s="64">
        <v>465.00037200000003</v>
      </c>
      <c r="J56" s="17" t="s">
        <v>143</v>
      </c>
      <c r="K56" s="15"/>
      <c r="L56" s="47"/>
      <c r="M56" s="17"/>
    </row>
    <row r="57" spans="1:13" x14ac:dyDescent="0.25">
      <c r="A57" s="73"/>
      <c r="B57" s="69"/>
      <c r="C57" s="82"/>
      <c r="D57" s="52"/>
      <c r="E57" s="91"/>
      <c r="F57" s="37"/>
      <c r="G57" s="87"/>
      <c r="H57" s="15" t="s">
        <v>199</v>
      </c>
      <c r="I57" s="64">
        <v>273.333552</v>
      </c>
      <c r="J57" s="17" t="s">
        <v>143</v>
      </c>
      <c r="K57" s="15"/>
      <c r="L57" s="47"/>
      <c r="M57" s="17"/>
    </row>
    <row r="58" spans="1:13" x14ac:dyDescent="0.25">
      <c r="A58" s="73"/>
      <c r="B58" s="69"/>
      <c r="C58" s="82"/>
      <c r="D58" s="52"/>
      <c r="E58" s="91"/>
      <c r="F58" s="37"/>
      <c r="G58" s="87"/>
      <c r="H58" s="15" t="s">
        <v>269</v>
      </c>
      <c r="I58" s="64">
        <v>70.000056000000001</v>
      </c>
      <c r="J58" s="17" t="s">
        <v>143</v>
      </c>
      <c r="K58" s="15"/>
      <c r="L58" s="47"/>
      <c r="M58" s="17"/>
    </row>
    <row r="59" spans="1:13" x14ac:dyDescent="0.25">
      <c r="A59" s="73"/>
      <c r="B59" s="69"/>
      <c r="C59" s="82"/>
      <c r="D59" s="52"/>
      <c r="E59" s="91"/>
      <c r="F59" s="37"/>
      <c r="G59" s="87"/>
      <c r="H59" s="15" t="s">
        <v>262</v>
      </c>
      <c r="I59" s="64">
        <v>138.33344400000001</v>
      </c>
      <c r="J59" s="17" t="s">
        <v>143</v>
      </c>
      <c r="K59" s="15"/>
      <c r="L59" s="47"/>
      <c r="M59" s="17"/>
    </row>
    <row r="60" spans="1:13" x14ac:dyDescent="0.25">
      <c r="A60" s="73"/>
      <c r="B60" s="69"/>
      <c r="C60" s="82"/>
      <c r="D60" s="52"/>
      <c r="E60" s="91"/>
      <c r="F60" s="37"/>
      <c r="G60" s="87"/>
      <c r="H60" s="15" t="s">
        <v>263</v>
      </c>
      <c r="I60" s="64">
        <v>28.333356000000002</v>
      </c>
      <c r="J60" s="17" t="s">
        <v>143</v>
      </c>
      <c r="K60" s="15"/>
      <c r="L60" s="47"/>
      <c r="M60" s="17"/>
    </row>
    <row r="61" spans="1:13" x14ac:dyDescent="0.25">
      <c r="A61" s="73"/>
      <c r="B61" s="69"/>
      <c r="C61" s="82"/>
      <c r="D61" s="52"/>
      <c r="E61" s="91"/>
      <c r="F61" s="37"/>
      <c r="G61" s="87"/>
      <c r="H61" s="15" t="s">
        <v>264</v>
      </c>
      <c r="I61" s="64">
        <v>560.00044800000001</v>
      </c>
      <c r="J61" s="17" t="s">
        <v>143</v>
      </c>
      <c r="K61" s="15"/>
      <c r="L61" s="47"/>
      <c r="M61" s="17"/>
    </row>
    <row r="62" spans="1:13" x14ac:dyDescent="0.25">
      <c r="A62" s="73"/>
      <c r="B62" s="69"/>
      <c r="C62" s="82"/>
      <c r="D62" s="52"/>
      <c r="E62" s="91"/>
      <c r="F62" s="37"/>
      <c r="G62" s="87"/>
      <c r="H62" s="15" t="s">
        <v>200</v>
      </c>
      <c r="I62" s="64">
        <v>1356.17</v>
      </c>
      <c r="J62" s="17" t="s">
        <v>143</v>
      </c>
      <c r="K62" s="15"/>
      <c r="L62" s="47"/>
      <c r="M62" s="17"/>
    </row>
    <row r="63" spans="1:13" x14ac:dyDescent="0.25">
      <c r="A63" s="73"/>
      <c r="B63" s="69"/>
      <c r="C63" s="82"/>
      <c r="D63" s="52"/>
      <c r="E63" s="91"/>
      <c r="F63" s="37"/>
      <c r="G63" s="87"/>
      <c r="H63" s="15" t="s">
        <v>201</v>
      </c>
      <c r="I63" s="64">
        <v>568.92880000000002</v>
      </c>
      <c r="J63" s="17" t="s">
        <v>143</v>
      </c>
      <c r="K63" s="15"/>
      <c r="L63" s="47"/>
      <c r="M63" s="17"/>
    </row>
    <row r="64" spans="1:13" x14ac:dyDescent="0.25">
      <c r="A64" s="73"/>
      <c r="B64" s="69"/>
      <c r="C64" s="82"/>
      <c r="D64" s="52"/>
      <c r="E64" s="91"/>
      <c r="F64" s="37"/>
      <c r="G64" s="87"/>
      <c r="H64" s="15" t="s">
        <v>202</v>
      </c>
      <c r="I64" s="64">
        <v>156.45780000000002</v>
      </c>
      <c r="J64" s="17" t="s">
        <v>143</v>
      </c>
      <c r="K64" s="15"/>
      <c r="L64" s="47"/>
      <c r="M64" s="17"/>
    </row>
    <row r="65" spans="1:13" x14ac:dyDescent="0.25">
      <c r="A65" s="73"/>
      <c r="B65" s="69"/>
      <c r="C65" s="82"/>
      <c r="D65" s="52"/>
      <c r="E65" s="91"/>
      <c r="F65" s="37"/>
      <c r="G65" s="87"/>
      <c r="H65" s="15" t="s">
        <v>203</v>
      </c>
      <c r="I65" s="64">
        <v>632.73160000000007</v>
      </c>
      <c r="J65" s="17" t="s">
        <v>143</v>
      </c>
      <c r="K65" s="15"/>
      <c r="L65" s="47"/>
      <c r="M65" s="17"/>
    </row>
    <row r="66" spans="1:13" x14ac:dyDescent="0.25">
      <c r="A66" s="73"/>
      <c r="B66" s="69"/>
      <c r="C66" s="82"/>
      <c r="D66" s="52"/>
      <c r="E66" s="91"/>
      <c r="F66" s="37"/>
      <c r="G66" s="87"/>
      <c r="H66" s="15" t="s">
        <v>204</v>
      </c>
      <c r="I66" s="64">
        <v>399.74</v>
      </c>
      <c r="J66" s="17" t="s">
        <v>143</v>
      </c>
      <c r="K66" s="15"/>
      <c r="L66" s="47"/>
      <c r="M66" s="17"/>
    </row>
    <row r="67" spans="1:13" x14ac:dyDescent="0.25">
      <c r="A67" s="73"/>
      <c r="B67" s="69"/>
      <c r="C67" s="82"/>
      <c r="D67" s="52"/>
      <c r="E67" s="91"/>
      <c r="F67" s="37"/>
      <c r="G67" s="87"/>
      <c r="H67" s="15" t="s">
        <v>205</v>
      </c>
      <c r="I67" s="64">
        <v>63.16</v>
      </c>
      <c r="J67" s="17" t="s">
        <v>143</v>
      </c>
      <c r="K67" s="15"/>
      <c r="L67" s="47"/>
      <c r="M67" s="17"/>
    </row>
    <row r="68" spans="1:13" x14ac:dyDescent="0.25">
      <c r="A68" s="73"/>
      <c r="B68" s="69"/>
      <c r="C68" s="82"/>
      <c r="D68" s="52"/>
      <c r="E68" s="91"/>
      <c r="F68" s="37"/>
      <c r="G68" s="87"/>
      <c r="H68" s="15" t="s">
        <v>206</v>
      </c>
      <c r="I68" s="64">
        <v>3826.16</v>
      </c>
      <c r="J68" s="17" t="s">
        <v>143</v>
      </c>
      <c r="K68" s="15"/>
      <c r="L68" s="47"/>
      <c r="M68" s="17"/>
    </row>
    <row r="69" spans="1:13" x14ac:dyDescent="0.25">
      <c r="A69" s="73"/>
      <c r="B69" s="69"/>
      <c r="C69" s="82"/>
      <c r="D69" s="52"/>
      <c r="E69" s="91"/>
      <c r="F69" s="37"/>
      <c r="G69" s="87"/>
      <c r="H69" s="15" t="s">
        <v>207</v>
      </c>
      <c r="I69" s="64">
        <v>840.75</v>
      </c>
      <c r="J69" s="17" t="s">
        <v>143</v>
      </c>
      <c r="K69" s="15"/>
      <c r="L69" s="47"/>
      <c r="M69" s="17"/>
    </row>
    <row r="70" spans="1:13" x14ac:dyDescent="0.25">
      <c r="A70" s="73"/>
      <c r="B70" s="69"/>
      <c r="C70" s="82"/>
      <c r="D70" s="52"/>
      <c r="E70" s="91"/>
      <c r="F70" s="37"/>
      <c r="G70" s="87"/>
      <c r="H70" s="15" t="s">
        <v>208</v>
      </c>
      <c r="I70" s="64">
        <v>12377.496695990107</v>
      </c>
      <c r="J70" s="17" t="s">
        <v>142</v>
      </c>
      <c r="K70" s="15"/>
      <c r="L70" s="47"/>
      <c r="M70" s="17"/>
    </row>
    <row r="71" spans="1:13" x14ac:dyDescent="0.25">
      <c r="A71" s="73"/>
      <c r="B71" s="69"/>
      <c r="C71" s="82"/>
      <c r="D71" s="52"/>
      <c r="E71" s="91"/>
      <c r="F71" s="37"/>
      <c r="G71" s="87"/>
      <c r="H71" s="15" t="s">
        <v>210</v>
      </c>
      <c r="I71" s="64">
        <v>22.5793</v>
      </c>
      <c r="J71" s="17" t="s">
        <v>143</v>
      </c>
      <c r="K71" s="15"/>
      <c r="L71" s="47"/>
      <c r="M71" s="17"/>
    </row>
    <row r="72" spans="1:13" x14ac:dyDescent="0.25">
      <c r="A72" s="73"/>
      <c r="B72" s="69"/>
      <c r="C72" s="82"/>
      <c r="D72" s="52"/>
      <c r="E72" s="91"/>
      <c r="F72" s="37"/>
      <c r="G72" s="87"/>
      <c r="H72" s="15" t="s">
        <v>211</v>
      </c>
      <c r="I72" s="64">
        <v>1227.67</v>
      </c>
      <c r="J72" s="17" t="s">
        <v>142</v>
      </c>
      <c r="K72" s="15"/>
      <c r="L72" s="47"/>
      <c r="M72" s="17"/>
    </row>
    <row r="73" spans="1:13" x14ac:dyDescent="0.25">
      <c r="A73" s="73"/>
      <c r="B73" s="69"/>
      <c r="C73" s="82"/>
      <c r="D73" s="52"/>
      <c r="E73" s="91"/>
      <c r="F73" s="37"/>
      <c r="G73" s="87"/>
      <c r="H73" s="15" t="s">
        <v>212</v>
      </c>
      <c r="I73" s="64">
        <v>10660.86</v>
      </c>
      <c r="J73" s="17" t="s">
        <v>142</v>
      </c>
      <c r="K73" s="15"/>
      <c r="L73" s="47"/>
      <c r="M73" s="17"/>
    </row>
    <row r="74" spans="1:13" x14ac:dyDescent="0.25">
      <c r="A74" s="73"/>
      <c r="B74" s="69"/>
      <c r="C74" s="82"/>
      <c r="D74" s="52"/>
      <c r="E74" s="91"/>
      <c r="F74" s="37"/>
      <c r="G74" s="87"/>
      <c r="H74" s="15" t="s">
        <v>213</v>
      </c>
      <c r="I74" s="64">
        <v>511.27425000000005</v>
      </c>
      <c r="J74" s="17" t="s">
        <v>143</v>
      </c>
      <c r="K74" s="15"/>
      <c r="L74" s="47"/>
      <c r="M74" s="17"/>
    </row>
    <row r="75" spans="1:13" x14ac:dyDescent="0.25">
      <c r="A75" s="73"/>
      <c r="B75" s="69"/>
      <c r="C75" s="82"/>
      <c r="D75" s="52"/>
      <c r="E75" s="91"/>
      <c r="F75" s="37"/>
      <c r="G75" s="87"/>
      <c r="H75" s="15" t="s">
        <v>214</v>
      </c>
      <c r="I75" s="64">
        <v>486.06290000000001</v>
      </c>
      <c r="J75" s="17" t="s">
        <v>143</v>
      </c>
      <c r="K75" s="15"/>
      <c r="L75" s="47"/>
      <c r="M75" s="17"/>
    </row>
    <row r="76" spans="1:13" x14ac:dyDescent="0.25">
      <c r="A76" s="73"/>
      <c r="B76" s="69"/>
      <c r="C76" s="82"/>
      <c r="D76" s="52"/>
      <c r="E76" s="91"/>
      <c r="F76" s="37"/>
      <c r="G76" s="87"/>
      <c r="H76" s="15" t="s">
        <v>215</v>
      </c>
      <c r="I76" s="64">
        <v>431.67</v>
      </c>
      <c r="J76" s="17" t="s">
        <v>143</v>
      </c>
      <c r="K76" s="15"/>
      <c r="L76" s="47"/>
      <c r="M76" s="17"/>
    </row>
    <row r="77" spans="1:13" x14ac:dyDescent="0.25">
      <c r="A77" s="73"/>
      <c r="B77" s="69"/>
      <c r="C77" s="82"/>
      <c r="D77" s="52"/>
      <c r="E77" s="91"/>
      <c r="F77" s="37"/>
      <c r="G77" s="87"/>
      <c r="H77" s="15" t="s">
        <v>216</v>
      </c>
      <c r="I77" s="64">
        <v>153.31</v>
      </c>
      <c r="J77" s="17" t="s">
        <v>143</v>
      </c>
      <c r="K77" s="15"/>
      <c r="L77" s="47"/>
      <c r="M77" s="17"/>
    </row>
    <row r="78" spans="1:13" x14ac:dyDescent="0.25">
      <c r="A78" s="73"/>
      <c r="B78" s="69"/>
      <c r="C78" s="82"/>
      <c r="D78" s="52"/>
      <c r="E78" s="91"/>
      <c r="F78" s="37"/>
      <c r="G78" s="87"/>
      <c r="H78" s="15" t="s">
        <v>217</v>
      </c>
      <c r="I78" s="64">
        <v>127.908</v>
      </c>
      <c r="J78" s="17" t="s">
        <v>143</v>
      </c>
      <c r="K78" s="15"/>
      <c r="L78" s="47"/>
      <c r="M78" s="17"/>
    </row>
    <row r="79" spans="1:13" x14ac:dyDescent="0.25">
      <c r="A79" s="73"/>
      <c r="B79" s="69"/>
      <c r="C79" s="82"/>
      <c r="D79" s="52"/>
      <c r="E79" s="91"/>
      <c r="F79" s="37"/>
      <c r="G79" s="87"/>
      <c r="H79" s="15" t="s">
        <v>218</v>
      </c>
      <c r="I79" s="64">
        <v>167.66505000000001</v>
      </c>
      <c r="J79" s="17" t="s">
        <v>143</v>
      </c>
      <c r="K79" s="15"/>
      <c r="L79" s="47"/>
      <c r="M79" s="17"/>
    </row>
    <row r="80" spans="1:13" x14ac:dyDescent="0.25">
      <c r="A80" s="73"/>
      <c r="B80" s="69"/>
      <c r="C80" s="82"/>
      <c r="D80" s="52"/>
      <c r="E80" s="91"/>
      <c r="F80" s="37"/>
      <c r="G80" s="87"/>
      <c r="H80" s="15" t="s">
        <v>219</v>
      </c>
      <c r="I80" s="64">
        <v>447.48180000000002</v>
      </c>
      <c r="J80" s="17" t="s">
        <v>143</v>
      </c>
      <c r="K80" s="15"/>
      <c r="L80" s="47"/>
      <c r="M80" s="17"/>
    </row>
    <row r="81" spans="1:13" x14ac:dyDescent="0.25">
      <c r="A81" s="73"/>
      <c r="B81" s="69"/>
      <c r="C81" s="82"/>
      <c r="D81" s="52"/>
      <c r="E81" s="91"/>
      <c r="F81" s="37"/>
      <c r="G81" s="87"/>
      <c r="H81" s="15" t="s">
        <v>220</v>
      </c>
      <c r="I81" s="64">
        <v>192.42045000000002</v>
      </c>
      <c r="J81" s="17" t="s">
        <v>143</v>
      </c>
      <c r="K81" s="15"/>
      <c r="L81" s="47"/>
      <c r="M81" s="17"/>
    </row>
    <row r="82" spans="1:13" x14ac:dyDescent="0.25">
      <c r="A82" s="73"/>
      <c r="B82" s="69"/>
      <c r="C82" s="82"/>
      <c r="D82" s="52"/>
      <c r="E82" s="91"/>
      <c r="F82" s="37"/>
      <c r="G82" s="87"/>
      <c r="H82" s="15" t="s">
        <v>221</v>
      </c>
      <c r="I82" s="64">
        <v>750.62975000000006</v>
      </c>
      <c r="J82" s="17" t="s">
        <v>143</v>
      </c>
      <c r="K82" s="15"/>
      <c r="L82" s="47"/>
      <c r="M82" s="17"/>
    </row>
    <row r="83" spans="1:13" x14ac:dyDescent="0.25">
      <c r="A83" s="73"/>
      <c r="B83" s="69"/>
      <c r="C83" s="82"/>
      <c r="D83" s="52"/>
      <c r="E83" s="91"/>
      <c r="F83" s="37"/>
      <c r="G83" s="87"/>
      <c r="H83" s="15" t="s">
        <v>222</v>
      </c>
      <c r="I83" s="64">
        <v>17.63325</v>
      </c>
      <c r="J83" s="17" t="s">
        <v>143</v>
      </c>
      <c r="K83" s="15"/>
      <c r="L83" s="47"/>
      <c r="M83" s="17"/>
    </row>
    <row r="84" spans="1:13" x14ac:dyDescent="0.25">
      <c r="A84" s="73"/>
      <c r="B84" s="69"/>
      <c r="C84" s="82"/>
      <c r="D84" s="52"/>
      <c r="E84" s="91"/>
      <c r="F84" s="37"/>
      <c r="G84" s="87"/>
      <c r="H84" s="15" t="s">
        <v>223</v>
      </c>
      <c r="I84" s="64">
        <v>224.62694999999999</v>
      </c>
      <c r="J84" s="17" t="s">
        <v>143</v>
      </c>
      <c r="K84" s="15"/>
      <c r="L84" s="47"/>
      <c r="M84" s="17"/>
    </row>
    <row r="85" spans="1:13" x14ac:dyDescent="0.25">
      <c r="A85" s="73"/>
      <c r="B85" s="69"/>
      <c r="C85" s="82"/>
      <c r="D85" s="52"/>
      <c r="E85" s="91"/>
      <c r="F85" s="37"/>
      <c r="G85" s="87"/>
      <c r="H85" s="15" t="s">
        <v>224</v>
      </c>
      <c r="I85" s="64">
        <v>65.529899999999998</v>
      </c>
      <c r="J85" s="17" t="s">
        <v>143</v>
      </c>
      <c r="K85" s="15"/>
      <c r="L85" s="47"/>
      <c r="M85" s="17"/>
    </row>
    <row r="86" spans="1:13" x14ac:dyDescent="0.25">
      <c r="A86" s="73"/>
      <c r="B86" s="69"/>
      <c r="C86" s="82"/>
      <c r="D86" s="52"/>
      <c r="E86" s="91"/>
      <c r="F86" s="37"/>
      <c r="G86" s="87"/>
      <c r="H86" s="15" t="s">
        <v>225</v>
      </c>
      <c r="I86" s="64">
        <v>113.57955000000001</v>
      </c>
      <c r="J86" s="17" t="s">
        <v>143</v>
      </c>
      <c r="K86" s="15"/>
      <c r="L86" s="47"/>
      <c r="M86" s="17"/>
    </row>
    <row r="87" spans="1:13" x14ac:dyDescent="0.25">
      <c r="A87" s="73"/>
      <c r="B87" s="69"/>
      <c r="C87" s="82"/>
      <c r="D87" s="52"/>
      <c r="E87" s="91"/>
      <c r="F87" s="37"/>
      <c r="G87" s="87"/>
      <c r="H87" s="15" t="s">
        <v>226</v>
      </c>
      <c r="I87" s="64">
        <v>47.888999999999996</v>
      </c>
      <c r="J87" s="17" t="s">
        <v>143</v>
      </c>
      <c r="K87" s="15"/>
      <c r="L87" s="47"/>
      <c r="M87" s="17"/>
    </row>
    <row r="88" spans="1:13" x14ac:dyDescent="0.25">
      <c r="A88" s="73"/>
      <c r="B88" s="69"/>
      <c r="C88" s="82"/>
      <c r="D88" s="52"/>
      <c r="E88" s="91"/>
      <c r="F88" s="37"/>
      <c r="G88" s="87"/>
      <c r="H88" s="15" t="s">
        <v>227</v>
      </c>
      <c r="I88" s="64">
        <v>164.55150000000003</v>
      </c>
      <c r="J88" s="17" t="s">
        <v>143</v>
      </c>
      <c r="K88" s="15"/>
      <c r="L88" s="47"/>
      <c r="M88" s="17"/>
    </row>
    <row r="89" spans="1:13" x14ac:dyDescent="0.25">
      <c r="A89" s="73"/>
      <c r="B89" s="69"/>
      <c r="C89" s="82"/>
      <c r="D89" s="52"/>
      <c r="E89" s="91"/>
      <c r="F89" s="37"/>
      <c r="G89" s="87"/>
      <c r="H89" s="15" t="s">
        <v>228</v>
      </c>
      <c r="I89" s="64">
        <v>25.3521</v>
      </c>
      <c r="J89" s="17" t="s">
        <v>143</v>
      </c>
      <c r="K89" s="15"/>
      <c r="L89" s="47"/>
      <c r="M89" s="17"/>
    </row>
    <row r="90" spans="1:13" x14ac:dyDescent="0.25">
      <c r="A90" s="73"/>
      <c r="B90" s="69"/>
      <c r="C90" s="82"/>
      <c r="D90" s="52"/>
      <c r="E90" s="91"/>
      <c r="F90" s="37"/>
      <c r="G90" s="87"/>
      <c r="H90" s="15" t="s">
        <v>229</v>
      </c>
      <c r="I90" s="64">
        <v>103.12200000000001</v>
      </c>
      <c r="J90" s="17" t="s">
        <v>143</v>
      </c>
      <c r="K90" s="15"/>
      <c r="L90" s="47"/>
      <c r="M90" s="17"/>
    </row>
    <row r="91" spans="1:13" x14ac:dyDescent="0.25">
      <c r="A91" s="73"/>
      <c r="B91" s="69"/>
      <c r="C91" s="82"/>
      <c r="D91" s="52"/>
      <c r="E91" s="91"/>
      <c r="F91" s="37"/>
      <c r="G91" s="87"/>
      <c r="H91" s="15" t="s">
        <v>230</v>
      </c>
      <c r="I91" s="64">
        <v>36.888300000000001</v>
      </c>
      <c r="J91" s="17" t="s">
        <v>143</v>
      </c>
      <c r="K91" s="15"/>
      <c r="L91" s="47"/>
      <c r="M91" s="17"/>
    </row>
    <row r="92" spans="1:13" x14ac:dyDescent="0.25">
      <c r="A92" s="73"/>
      <c r="B92" s="69"/>
      <c r="C92" s="82"/>
      <c r="D92" s="52"/>
      <c r="E92" s="91"/>
      <c r="F92" s="37"/>
      <c r="G92" s="87"/>
      <c r="H92" s="15" t="s">
        <v>231</v>
      </c>
      <c r="I92" s="64">
        <v>122.28525</v>
      </c>
      <c r="J92" s="17" t="s">
        <v>143</v>
      </c>
      <c r="K92" s="15"/>
      <c r="L92" s="47"/>
      <c r="M92" s="17"/>
    </row>
    <row r="93" spans="1:13" x14ac:dyDescent="0.25">
      <c r="A93" s="73"/>
      <c r="B93" s="69"/>
      <c r="C93" s="82"/>
      <c r="D93" s="52"/>
      <c r="E93" s="91"/>
      <c r="F93" s="37"/>
      <c r="G93" s="87"/>
      <c r="H93" s="15" t="s">
        <v>232</v>
      </c>
      <c r="I93" s="64">
        <v>174.0222</v>
      </c>
      <c r="J93" s="17" t="s">
        <v>143</v>
      </c>
      <c r="K93" s="15"/>
      <c r="L93" s="47"/>
      <c r="M93" s="17"/>
    </row>
    <row r="94" spans="1:13" x14ac:dyDescent="0.25">
      <c r="A94" s="73"/>
      <c r="B94" s="69"/>
      <c r="C94" s="82"/>
      <c r="D94" s="52"/>
      <c r="E94" s="91"/>
      <c r="F94" s="37"/>
      <c r="G94" s="87"/>
      <c r="H94" s="15" t="s">
        <v>233</v>
      </c>
      <c r="I94" s="64">
        <v>316.55700000000002</v>
      </c>
      <c r="J94" s="17" t="s">
        <v>143</v>
      </c>
      <c r="K94" s="15"/>
      <c r="L94" s="47"/>
      <c r="M94" s="17"/>
    </row>
    <row r="95" spans="1:13" x14ac:dyDescent="0.25">
      <c r="A95" s="73"/>
      <c r="B95" s="69"/>
      <c r="C95" s="82"/>
      <c r="D95" s="52"/>
      <c r="E95" s="91"/>
      <c r="F95" s="37"/>
      <c r="G95" s="87"/>
      <c r="H95" s="15" t="s">
        <v>234</v>
      </c>
      <c r="I95" s="64">
        <v>250.16975000000002</v>
      </c>
      <c r="J95" s="17" t="s">
        <v>143</v>
      </c>
      <c r="K95" s="15"/>
      <c r="L95" s="47"/>
      <c r="M95" s="17"/>
    </row>
    <row r="96" spans="1:13" x14ac:dyDescent="0.25">
      <c r="A96" s="73"/>
      <c r="B96" s="69"/>
      <c r="C96" s="50"/>
      <c r="D96" s="52"/>
      <c r="E96" s="91"/>
      <c r="F96" s="37"/>
      <c r="G96" s="87"/>
      <c r="H96" s="15" t="s">
        <v>282</v>
      </c>
      <c r="I96" s="18">
        <v>12839.506172839507</v>
      </c>
      <c r="J96" s="17" t="s">
        <v>142</v>
      </c>
      <c r="K96" s="15"/>
      <c r="L96" s="47"/>
      <c r="M96" s="17"/>
    </row>
    <row r="97" spans="1:13" x14ac:dyDescent="0.25">
      <c r="A97" s="73"/>
      <c r="B97" s="69"/>
      <c r="C97" s="50"/>
      <c r="D97" s="52"/>
      <c r="E97" s="91"/>
      <c r="F97" s="37"/>
      <c r="G97" s="87"/>
      <c r="H97" s="15"/>
      <c r="I97" s="18"/>
      <c r="J97" s="17"/>
      <c r="K97" s="15"/>
      <c r="L97" s="47"/>
      <c r="M97" s="17"/>
    </row>
    <row r="98" spans="1:13" x14ac:dyDescent="0.25">
      <c r="A98" s="73"/>
      <c r="B98" s="70"/>
      <c r="C98" s="50"/>
      <c r="D98" s="52"/>
      <c r="E98" s="91" t="s">
        <v>61</v>
      </c>
      <c r="F98" s="37"/>
      <c r="G98" s="87"/>
      <c r="H98" s="15"/>
      <c r="I98" s="18"/>
      <c r="J98" s="17"/>
      <c r="K98" s="15"/>
      <c r="L98" s="46"/>
      <c r="M98" s="17"/>
    </row>
    <row r="99" spans="1:13" x14ac:dyDescent="0.25">
      <c r="A99" s="15"/>
      <c r="B99" s="69"/>
      <c r="C99" s="50"/>
      <c r="D99" s="52"/>
      <c r="E99" s="91"/>
      <c r="F99" s="37"/>
      <c r="G99" s="87"/>
      <c r="H99" s="15"/>
      <c r="I99" s="18"/>
      <c r="J99" s="17"/>
      <c r="K99" s="15"/>
      <c r="L99" s="46"/>
      <c r="M99" s="17"/>
    </row>
    <row r="100" spans="1:13" x14ac:dyDescent="0.25">
      <c r="A100" s="38"/>
      <c r="B100" s="38"/>
      <c r="C100" s="51"/>
      <c r="D100" s="52"/>
      <c r="E100" s="91"/>
      <c r="F100" s="37"/>
      <c r="G100" s="87"/>
      <c r="H100" s="15"/>
      <c r="I100" s="18"/>
      <c r="J100" s="17"/>
      <c r="K100" s="15"/>
      <c r="L100" s="47"/>
      <c r="M100" s="17"/>
    </row>
    <row r="101" spans="1:13" x14ac:dyDescent="0.25">
      <c r="A101" s="38"/>
      <c r="B101" s="38"/>
      <c r="C101" s="51"/>
      <c r="D101" s="52"/>
      <c r="E101" s="91"/>
      <c r="F101" s="37"/>
      <c r="G101" s="87"/>
      <c r="H101" s="15"/>
      <c r="I101" s="18"/>
      <c r="J101" s="17"/>
      <c r="K101" s="15"/>
      <c r="L101" s="47"/>
      <c r="M101" s="17"/>
    </row>
    <row r="102" spans="1:13" ht="15.75" thickBot="1" x14ac:dyDescent="0.3">
      <c r="A102" s="15"/>
      <c r="B102" s="69"/>
      <c r="C102" s="52"/>
      <c r="D102" s="84"/>
      <c r="E102" s="91"/>
      <c r="F102" s="37"/>
      <c r="G102" s="87"/>
      <c r="H102" s="15"/>
      <c r="I102" s="18"/>
      <c r="J102" s="17"/>
      <c r="K102" s="15"/>
      <c r="L102" s="47"/>
      <c r="M102" s="17"/>
    </row>
    <row r="103" spans="1:13" ht="15.75" thickBot="1" x14ac:dyDescent="0.3">
      <c r="A103" s="20" t="s">
        <v>29</v>
      </c>
      <c r="B103" s="71"/>
      <c r="C103" s="21">
        <f>SUM(C8:C102)</f>
        <v>139259.52000000002</v>
      </c>
      <c r="D103" s="85"/>
      <c r="E103" s="76" t="s">
        <v>30</v>
      </c>
      <c r="F103" s="21">
        <f>SUM(F8:F102)</f>
        <v>56386.85</v>
      </c>
      <c r="G103" s="88"/>
      <c r="H103" s="22" t="s">
        <v>5</v>
      </c>
      <c r="I103" s="21">
        <f>SUM(I8:I102)</f>
        <v>129799.41514978201</v>
      </c>
      <c r="J103" s="23"/>
      <c r="K103" s="22" t="s">
        <v>6</v>
      </c>
      <c r="L103" s="48">
        <f>SUM(L8:L102)</f>
        <v>108485.13</v>
      </c>
      <c r="M103" s="23"/>
    </row>
    <row r="105" spans="1:13" ht="18.75" x14ac:dyDescent="0.3">
      <c r="A105" s="100" t="s">
        <v>32</v>
      </c>
      <c r="B105" s="101"/>
      <c r="C105" s="101"/>
      <c r="D105" s="101"/>
      <c r="E105" s="102"/>
      <c r="F105" s="24">
        <f>SUM(L103+C103+F103)</f>
        <v>304131.5</v>
      </c>
      <c r="G105" s="25"/>
    </row>
    <row r="106" spans="1:13" ht="18.75" x14ac:dyDescent="0.3">
      <c r="A106" s="100" t="s">
        <v>7</v>
      </c>
      <c r="B106" s="101"/>
      <c r="C106" s="101"/>
      <c r="D106" s="101"/>
      <c r="E106" s="102"/>
      <c r="F106" s="24">
        <f>I103</f>
        <v>129799.41514978201</v>
      </c>
    </row>
    <row r="108" spans="1:13" x14ac:dyDescent="0.25">
      <c r="A108" s="26" t="s">
        <v>8</v>
      </c>
      <c r="B108" s="26"/>
      <c r="E108" t="s">
        <v>278</v>
      </c>
      <c r="F108" s="34">
        <f>SUM(F105:F107)</f>
        <v>433930.91514978203</v>
      </c>
    </row>
    <row r="109" spans="1:13" x14ac:dyDescent="0.25">
      <c r="A109" s="26" t="s">
        <v>9</v>
      </c>
      <c r="B109" s="26"/>
    </row>
    <row r="110" spans="1:13" x14ac:dyDescent="0.25">
      <c r="F110" s="25"/>
    </row>
  </sheetData>
  <autoFilter ref="A7:M29" xr:uid="{00000000-0009-0000-0000-000000000000}"/>
  <sortState xmlns:xlrd2="http://schemas.microsoft.com/office/spreadsheetml/2017/richdata2" ref="A9:C98">
    <sortCondition ref="A8"/>
  </sortState>
  <mergeCells count="17">
    <mergeCell ref="A106:E106"/>
    <mergeCell ref="A4:C4"/>
    <mergeCell ref="E4:F4"/>
    <mergeCell ref="H4:I4"/>
    <mergeCell ref="K4:L4"/>
    <mergeCell ref="A5:C5"/>
    <mergeCell ref="E5:F5"/>
    <mergeCell ref="H5:I5"/>
    <mergeCell ref="K5:L5"/>
    <mergeCell ref="A105:E105"/>
    <mergeCell ref="A1:C1"/>
    <mergeCell ref="E1:F1"/>
    <mergeCell ref="H1:I1"/>
    <mergeCell ref="K1:L1"/>
    <mergeCell ref="E2:F2"/>
    <mergeCell ref="H2:I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9"/>
  <sheetViews>
    <sheetView topLeftCell="A2" zoomScale="80" zoomScaleNormal="80" workbookViewId="0">
      <pane xSplit="1" ySplit="2" topLeftCell="B24" activePane="bottomRight" state="frozen"/>
      <selection activeCell="A2" sqref="A2"/>
      <selection pane="topRight" activeCell="B2" sqref="B2"/>
      <selection pane="bottomLeft" activeCell="A3" sqref="A3"/>
      <selection pane="bottomRight" activeCell="H135" sqref="H43:H135"/>
    </sheetView>
  </sheetViews>
  <sheetFormatPr baseColWidth="10" defaultColWidth="11.42578125" defaultRowHeight="15" x14ac:dyDescent="0.25"/>
  <cols>
    <col min="1" max="1" width="38.140625" customWidth="1"/>
    <col min="2" max="2" width="23" bestFit="1" customWidth="1"/>
    <col min="3" max="3" width="35.7109375" style="49" bestFit="1" customWidth="1"/>
    <col min="4" max="4" width="8" style="42" bestFit="1" customWidth="1"/>
    <col min="5" max="5" width="14.42578125" style="42" customWidth="1"/>
    <col min="6" max="6" width="13" style="42" customWidth="1"/>
    <col min="7" max="7" width="15.5703125" style="42" bestFit="1" customWidth="1"/>
    <col min="8" max="8" width="17.5703125" style="34" bestFit="1" customWidth="1"/>
    <col min="9" max="9" width="20.5703125" style="34" customWidth="1"/>
    <col min="10" max="10" width="19" style="34" customWidth="1"/>
    <col min="11" max="11" width="56.7109375" bestFit="1" customWidth="1"/>
    <col min="12" max="12" width="17.7109375" customWidth="1"/>
    <col min="13" max="13" width="35.7109375" customWidth="1"/>
  </cols>
  <sheetData>
    <row r="1" spans="1:13" ht="20.25" customHeight="1" thickBot="1" x14ac:dyDescent="0.3">
      <c r="A1" s="110" t="s">
        <v>23</v>
      </c>
      <c r="B1" s="111"/>
      <c r="C1" s="111"/>
      <c r="D1" s="111"/>
      <c r="E1" s="112"/>
      <c r="F1" s="113">
        <f>[2]ÜBERSICHT!B3</f>
        <v>44084</v>
      </c>
      <c r="G1" s="114"/>
      <c r="H1" s="114"/>
      <c r="I1" s="114"/>
      <c r="J1" s="115"/>
    </row>
    <row r="2" spans="1:13" ht="20.25" customHeight="1" x14ac:dyDescent="0.25">
      <c r="A2" s="94"/>
      <c r="B2" s="95"/>
      <c r="C2" s="95"/>
      <c r="D2" s="95"/>
      <c r="E2" s="126"/>
      <c r="F2" s="122"/>
      <c r="G2" s="123"/>
      <c r="H2" s="19">
        <f>SUBTOTAL(9,H43:H173)</f>
        <v>129799.41514978201</v>
      </c>
      <c r="I2" s="19"/>
      <c r="J2" s="19"/>
    </row>
    <row r="3" spans="1:13" s="75" customFormat="1" ht="30" x14ac:dyDescent="0.25">
      <c r="A3" s="74" t="s">
        <v>21</v>
      </c>
      <c r="B3" s="74" t="s">
        <v>20</v>
      </c>
      <c r="C3" s="78" t="s">
        <v>19</v>
      </c>
      <c r="D3" s="74" t="s">
        <v>18</v>
      </c>
      <c r="E3" s="74" t="s">
        <v>17</v>
      </c>
      <c r="F3" s="74" t="s">
        <v>16</v>
      </c>
      <c r="G3" s="74" t="s">
        <v>15</v>
      </c>
      <c r="H3" s="125" t="s">
        <v>14</v>
      </c>
      <c r="I3" s="125" t="s">
        <v>13</v>
      </c>
      <c r="J3" s="125" t="s">
        <v>12</v>
      </c>
      <c r="K3" s="74" t="s">
        <v>33</v>
      </c>
      <c r="L3" s="74" t="s">
        <v>17</v>
      </c>
      <c r="M3" s="74" t="s">
        <v>157</v>
      </c>
    </row>
    <row r="4" spans="1:13" x14ac:dyDescent="0.25">
      <c r="A4" s="32" t="s">
        <v>91</v>
      </c>
      <c r="B4" s="32" t="s">
        <v>155</v>
      </c>
      <c r="C4" s="32" t="s">
        <v>94</v>
      </c>
      <c r="D4" s="31" t="s">
        <v>3</v>
      </c>
      <c r="E4" s="39">
        <v>44288</v>
      </c>
      <c r="F4" s="40"/>
      <c r="G4" s="40"/>
      <c r="H4" s="64">
        <v>4187.95</v>
      </c>
      <c r="I4" s="64">
        <v>5339.64</v>
      </c>
      <c r="J4" s="64">
        <v>7580</v>
      </c>
      <c r="K4" s="32" t="s">
        <v>90</v>
      </c>
      <c r="L4" s="19" t="s">
        <v>138</v>
      </c>
      <c r="M4" s="19"/>
    </row>
    <row r="5" spans="1:13" x14ac:dyDescent="0.25">
      <c r="A5" s="32" t="s">
        <v>97</v>
      </c>
      <c r="B5" s="32" t="s">
        <v>156</v>
      </c>
      <c r="C5" s="32" t="s">
        <v>98</v>
      </c>
      <c r="D5" s="31" t="s">
        <v>3</v>
      </c>
      <c r="E5" s="39">
        <v>44292</v>
      </c>
      <c r="F5" s="40"/>
      <c r="G5" s="40"/>
      <c r="H5" s="64">
        <v>9928.59</v>
      </c>
      <c r="I5" s="64">
        <v>12658.96</v>
      </c>
      <c r="J5" s="64">
        <v>13742</v>
      </c>
      <c r="K5" s="32" t="s">
        <v>96</v>
      </c>
      <c r="L5" s="19" t="s">
        <v>139</v>
      </c>
      <c r="M5" s="19"/>
    </row>
    <row r="6" spans="1:13" x14ac:dyDescent="0.25">
      <c r="A6" s="32" t="s">
        <v>100</v>
      </c>
      <c r="B6" s="32" t="s">
        <v>156</v>
      </c>
      <c r="C6" s="32" t="s">
        <v>101</v>
      </c>
      <c r="D6" s="31" t="s">
        <v>3</v>
      </c>
      <c r="E6" s="39">
        <v>44298</v>
      </c>
      <c r="F6" s="40"/>
      <c r="G6" s="40"/>
      <c r="H6" s="64">
        <v>14713.91</v>
      </c>
      <c r="I6" s="64">
        <v>18760.240000000002</v>
      </c>
      <c r="J6" s="64">
        <v>20856</v>
      </c>
      <c r="K6" s="32" t="s">
        <v>99</v>
      </c>
      <c r="L6" s="19" t="s">
        <v>139</v>
      </c>
      <c r="M6" s="19"/>
    </row>
    <row r="7" spans="1:13" x14ac:dyDescent="0.25">
      <c r="A7" s="32" t="s">
        <v>102</v>
      </c>
      <c r="B7" s="32" t="s">
        <v>155</v>
      </c>
      <c r="C7" s="32" t="s">
        <v>103</v>
      </c>
      <c r="D7" s="31" t="s">
        <v>3</v>
      </c>
      <c r="E7" s="39">
        <v>44301</v>
      </c>
      <c r="F7" s="40"/>
      <c r="G7" s="40"/>
      <c r="H7" s="64">
        <v>10469.030000000001</v>
      </c>
      <c r="I7" s="64">
        <v>13348.01</v>
      </c>
      <c r="J7" s="64">
        <v>17710</v>
      </c>
      <c r="K7" s="32" t="s">
        <v>90</v>
      </c>
      <c r="L7" s="19" t="s">
        <v>139</v>
      </c>
      <c r="M7" s="19"/>
    </row>
    <row r="8" spans="1:13" x14ac:dyDescent="0.25">
      <c r="A8" s="32" t="s">
        <v>104</v>
      </c>
      <c r="B8" s="32" t="s">
        <v>156</v>
      </c>
      <c r="C8" s="32" t="s">
        <v>98</v>
      </c>
      <c r="D8" s="31" t="s">
        <v>3</v>
      </c>
      <c r="E8" s="39">
        <v>44310</v>
      </c>
      <c r="F8" s="40"/>
      <c r="G8" s="40"/>
      <c r="H8" s="64">
        <v>9363.6</v>
      </c>
      <c r="I8" s="64">
        <v>11938.6</v>
      </c>
      <c r="J8" s="64">
        <v>12960</v>
      </c>
      <c r="K8" s="32" t="s">
        <v>90</v>
      </c>
      <c r="L8" s="19" t="s">
        <v>139</v>
      </c>
      <c r="M8" s="19"/>
    </row>
    <row r="9" spans="1:13" x14ac:dyDescent="0.25">
      <c r="A9" s="32" t="s">
        <v>106</v>
      </c>
      <c r="B9" s="32" t="s">
        <v>156</v>
      </c>
      <c r="C9" s="32" t="s">
        <v>108</v>
      </c>
      <c r="D9" s="31" t="s">
        <v>3</v>
      </c>
      <c r="E9" s="39">
        <v>44322</v>
      </c>
      <c r="F9" s="40"/>
      <c r="G9" s="40"/>
      <c r="H9" s="64">
        <v>3702.6</v>
      </c>
      <c r="I9" s="64">
        <v>4720.8100000000004</v>
      </c>
      <c r="J9" s="64">
        <v>5445</v>
      </c>
      <c r="K9" s="32" t="s">
        <v>105</v>
      </c>
      <c r="L9" s="19" t="s">
        <v>138</v>
      </c>
      <c r="M9" s="19"/>
    </row>
    <row r="10" spans="1:13" x14ac:dyDescent="0.25">
      <c r="A10" s="32" t="s">
        <v>91</v>
      </c>
      <c r="B10" s="32" t="s">
        <v>155</v>
      </c>
      <c r="C10" s="32" t="s">
        <v>108</v>
      </c>
      <c r="D10" s="31" t="s">
        <v>3</v>
      </c>
      <c r="E10" s="39">
        <v>44323</v>
      </c>
      <c r="F10" s="40"/>
      <c r="G10" s="40"/>
      <c r="H10" s="64">
        <v>2419.9499999999998</v>
      </c>
      <c r="I10" s="64">
        <v>3085.44</v>
      </c>
      <c r="J10" s="64">
        <v>4380</v>
      </c>
      <c r="K10" s="32" t="s">
        <v>90</v>
      </c>
      <c r="L10" s="19" t="s">
        <v>138</v>
      </c>
      <c r="M10" s="19"/>
    </row>
    <row r="11" spans="1:13" x14ac:dyDescent="0.25">
      <c r="A11" s="32" t="s">
        <v>110</v>
      </c>
      <c r="B11" s="32" t="s">
        <v>156</v>
      </c>
      <c r="C11" s="32" t="s">
        <v>98</v>
      </c>
      <c r="D11" s="31" t="s">
        <v>3</v>
      </c>
      <c r="E11" s="39">
        <v>44326</v>
      </c>
      <c r="F11" s="40"/>
      <c r="G11" s="40"/>
      <c r="H11" s="64">
        <v>7586.25</v>
      </c>
      <c r="I11" s="64">
        <v>9672.4699999999993</v>
      </c>
      <c r="J11" s="64">
        <v>12750</v>
      </c>
      <c r="K11" s="32" t="s">
        <v>109</v>
      </c>
      <c r="L11" s="19" t="s">
        <v>139</v>
      </c>
      <c r="M11" s="19"/>
    </row>
    <row r="12" spans="1:13" x14ac:dyDescent="0.25">
      <c r="A12" s="32" t="s">
        <v>112</v>
      </c>
      <c r="B12" s="32" t="s">
        <v>155</v>
      </c>
      <c r="C12" s="32" t="s">
        <v>113</v>
      </c>
      <c r="D12" s="31" t="s">
        <v>3</v>
      </c>
      <c r="E12" s="39">
        <v>44328</v>
      </c>
      <c r="F12" s="29"/>
      <c r="G12" s="29"/>
      <c r="H12" s="64">
        <v>10414.200000000001</v>
      </c>
      <c r="I12" s="64">
        <v>13278.11</v>
      </c>
      <c r="J12" s="64">
        <v>30630</v>
      </c>
      <c r="K12" s="32" t="s">
        <v>111</v>
      </c>
      <c r="L12" s="19" t="s">
        <v>139</v>
      </c>
      <c r="M12" s="19"/>
    </row>
    <row r="13" spans="1:13" x14ac:dyDescent="0.25">
      <c r="A13" s="32" t="s">
        <v>115</v>
      </c>
      <c r="B13" s="32" t="s">
        <v>156</v>
      </c>
      <c r="C13" s="32" t="s">
        <v>98</v>
      </c>
      <c r="D13" s="31" t="s">
        <v>3</v>
      </c>
      <c r="E13" s="39">
        <v>44331</v>
      </c>
      <c r="F13" s="37"/>
      <c r="G13" s="37"/>
      <c r="H13" s="64">
        <v>10438.379999999999</v>
      </c>
      <c r="I13" s="64">
        <v>13308.94</v>
      </c>
      <c r="J13" s="64">
        <v>14461.2</v>
      </c>
      <c r="K13" s="32" t="s">
        <v>114</v>
      </c>
      <c r="L13" s="19" t="s">
        <v>139</v>
      </c>
      <c r="M13" s="19"/>
    </row>
    <row r="14" spans="1:13" x14ac:dyDescent="0.25">
      <c r="A14" s="32" t="s">
        <v>117</v>
      </c>
      <c r="B14" s="32" t="s">
        <v>155</v>
      </c>
      <c r="C14" s="32" t="s">
        <v>103</v>
      </c>
      <c r="D14" s="31" t="s">
        <v>3</v>
      </c>
      <c r="E14" s="39">
        <v>44336</v>
      </c>
      <c r="F14" s="37"/>
      <c r="G14" s="37"/>
      <c r="H14" s="64">
        <v>2652</v>
      </c>
      <c r="I14" s="64">
        <v>3381.3</v>
      </c>
      <c r="J14" s="64">
        <v>3900</v>
      </c>
      <c r="K14" s="32" t="s">
        <v>116</v>
      </c>
      <c r="L14" s="19" t="s">
        <v>138</v>
      </c>
      <c r="M14" s="19"/>
    </row>
    <row r="15" spans="1:13" x14ac:dyDescent="0.25">
      <c r="A15" s="32" t="s">
        <v>104</v>
      </c>
      <c r="B15" s="32" t="s">
        <v>156</v>
      </c>
      <c r="C15" s="32" t="s">
        <v>98</v>
      </c>
      <c r="D15" s="31" t="s">
        <v>3</v>
      </c>
      <c r="E15" s="39">
        <v>44338</v>
      </c>
      <c r="F15" s="37"/>
      <c r="G15" s="37"/>
      <c r="H15" s="64">
        <v>9363.6</v>
      </c>
      <c r="I15" s="64">
        <v>11938.6</v>
      </c>
      <c r="J15" s="64">
        <v>12960</v>
      </c>
      <c r="K15" s="32" t="s">
        <v>90</v>
      </c>
      <c r="L15" s="19" t="s">
        <v>139</v>
      </c>
      <c r="M15" s="19"/>
    </row>
    <row r="16" spans="1:13" x14ac:dyDescent="0.25">
      <c r="A16" s="32" t="s">
        <v>119</v>
      </c>
      <c r="B16" s="32" t="s">
        <v>155</v>
      </c>
      <c r="C16" s="32" t="s">
        <v>94</v>
      </c>
      <c r="D16" s="31" t="s">
        <v>3</v>
      </c>
      <c r="E16" s="39">
        <v>44345</v>
      </c>
      <c r="F16" s="37"/>
      <c r="G16" s="37"/>
      <c r="H16" s="64">
        <v>3310</v>
      </c>
      <c r="I16" s="64">
        <v>4220.26</v>
      </c>
      <c r="J16" s="64">
        <v>7800</v>
      </c>
      <c r="K16" s="32" t="s">
        <v>118</v>
      </c>
      <c r="L16" s="19" t="s">
        <v>138</v>
      </c>
      <c r="M16" s="19"/>
    </row>
    <row r="17" spans="1:13" x14ac:dyDescent="0.25">
      <c r="A17" s="32" t="s">
        <v>121</v>
      </c>
      <c r="B17" s="32" t="s">
        <v>155</v>
      </c>
      <c r="C17" s="32" t="s">
        <v>94</v>
      </c>
      <c r="D17" s="31" t="s">
        <v>3</v>
      </c>
      <c r="E17" s="39">
        <v>44348</v>
      </c>
      <c r="F17" s="37"/>
      <c r="G17" s="37"/>
      <c r="H17" s="64">
        <v>5032</v>
      </c>
      <c r="I17" s="64">
        <v>6415.8</v>
      </c>
      <c r="J17" s="64">
        <v>7400</v>
      </c>
      <c r="K17" s="32" t="s">
        <v>120</v>
      </c>
      <c r="L17" s="19" t="s">
        <v>138</v>
      </c>
      <c r="M17" s="19"/>
    </row>
    <row r="18" spans="1:13" x14ac:dyDescent="0.25">
      <c r="A18" s="32" t="s">
        <v>124</v>
      </c>
      <c r="B18" s="32" t="s">
        <v>156</v>
      </c>
      <c r="C18" s="32" t="s">
        <v>108</v>
      </c>
      <c r="D18" s="31" t="s">
        <v>3</v>
      </c>
      <c r="E18" s="39">
        <v>44348</v>
      </c>
      <c r="F18" s="37"/>
      <c r="G18" s="37"/>
      <c r="H18" s="64">
        <v>2647.75</v>
      </c>
      <c r="I18" s="64">
        <v>3375.89</v>
      </c>
      <c r="J18" s="64">
        <v>4450</v>
      </c>
      <c r="K18" s="32" t="s">
        <v>123</v>
      </c>
      <c r="L18" s="19" t="s">
        <v>138</v>
      </c>
      <c r="M18" s="19"/>
    </row>
    <row r="19" spans="1:13" x14ac:dyDescent="0.25">
      <c r="A19" s="32" t="s">
        <v>106</v>
      </c>
      <c r="B19" s="32" t="s">
        <v>156</v>
      </c>
      <c r="C19" s="32" t="s">
        <v>108</v>
      </c>
      <c r="D19" s="31" t="s">
        <v>3</v>
      </c>
      <c r="E19" s="39">
        <v>44351</v>
      </c>
      <c r="F19" s="37"/>
      <c r="G19" s="37"/>
      <c r="H19" s="64">
        <v>3702.6</v>
      </c>
      <c r="I19" s="64">
        <v>4720.8100000000004</v>
      </c>
      <c r="J19" s="64">
        <v>5445</v>
      </c>
      <c r="K19" s="32" t="s">
        <v>105</v>
      </c>
      <c r="L19" s="19" t="s">
        <v>138</v>
      </c>
      <c r="M19" s="19"/>
    </row>
    <row r="20" spans="1:13" x14ac:dyDescent="0.25">
      <c r="A20" s="32" t="s">
        <v>126</v>
      </c>
      <c r="B20" s="32" t="s">
        <v>155</v>
      </c>
      <c r="C20" s="32" t="s">
        <v>113</v>
      </c>
      <c r="D20" s="31" t="s">
        <v>3</v>
      </c>
      <c r="E20" s="39">
        <v>44351</v>
      </c>
      <c r="F20" s="37"/>
      <c r="G20" s="37"/>
      <c r="H20" s="64">
        <v>9876.86</v>
      </c>
      <c r="I20" s="64">
        <v>12592.99</v>
      </c>
      <c r="J20" s="64">
        <v>18156</v>
      </c>
      <c r="K20" s="32" t="s">
        <v>125</v>
      </c>
      <c r="L20" s="19" t="s">
        <v>139</v>
      </c>
      <c r="M20" s="19"/>
    </row>
    <row r="21" spans="1:13" x14ac:dyDescent="0.25">
      <c r="A21" s="32" t="s">
        <v>128</v>
      </c>
      <c r="B21" s="32" t="s">
        <v>156</v>
      </c>
      <c r="C21" s="32" t="s">
        <v>108</v>
      </c>
      <c r="D21" s="31" t="s">
        <v>3</v>
      </c>
      <c r="E21" s="39">
        <v>44361</v>
      </c>
      <c r="F21" s="31"/>
      <c r="G21" s="31"/>
      <c r="H21" s="64">
        <v>4498</v>
      </c>
      <c r="I21" s="64">
        <v>5734.96</v>
      </c>
      <c r="J21" s="64">
        <v>5930</v>
      </c>
      <c r="K21" s="32" t="s">
        <v>127</v>
      </c>
      <c r="L21" s="41" t="s">
        <v>139</v>
      </c>
      <c r="M21" s="41"/>
    </row>
    <row r="22" spans="1:13" x14ac:dyDescent="0.25">
      <c r="A22" s="32" t="s">
        <v>130</v>
      </c>
      <c r="B22" s="32" t="s">
        <v>155</v>
      </c>
      <c r="C22" s="32" t="s">
        <v>94</v>
      </c>
      <c r="D22" s="31" t="s">
        <v>3</v>
      </c>
      <c r="E22" s="39">
        <v>44363</v>
      </c>
      <c r="F22" s="31"/>
      <c r="G22" s="31"/>
      <c r="H22" s="64">
        <v>5414.5</v>
      </c>
      <c r="I22" s="64">
        <v>6903.49</v>
      </c>
      <c r="J22" s="64">
        <v>9800</v>
      </c>
      <c r="K22" s="32" t="s">
        <v>129</v>
      </c>
      <c r="L22" s="41" t="s">
        <v>138</v>
      </c>
      <c r="M22" s="41"/>
    </row>
    <row r="23" spans="1:13" x14ac:dyDescent="0.25">
      <c r="A23" s="32" t="s">
        <v>31</v>
      </c>
      <c r="B23" s="32" t="s">
        <v>155</v>
      </c>
      <c r="C23" s="32" t="s">
        <v>94</v>
      </c>
      <c r="D23" s="31" t="s">
        <v>3</v>
      </c>
      <c r="E23" s="39">
        <v>44370</v>
      </c>
      <c r="F23" s="31"/>
      <c r="G23" s="31"/>
      <c r="H23" s="64">
        <v>3540.25</v>
      </c>
      <c r="I23" s="64">
        <v>4513.8100000000004</v>
      </c>
      <c r="J23" s="64">
        <v>4900</v>
      </c>
      <c r="K23" s="32" t="s">
        <v>35</v>
      </c>
      <c r="L23" s="41" t="s">
        <v>138</v>
      </c>
      <c r="M23" s="41"/>
    </row>
    <row r="24" spans="1:13" x14ac:dyDescent="0.25">
      <c r="A24" s="32" t="s">
        <v>132</v>
      </c>
      <c r="B24" s="32" t="s">
        <v>155</v>
      </c>
      <c r="C24" s="32" t="s">
        <v>94</v>
      </c>
      <c r="D24" s="31" t="s">
        <v>3</v>
      </c>
      <c r="E24" s="39">
        <v>44372</v>
      </c>
      <c r="F24" s="31"/>
      <c r="G24" s="31"/>
      <c r="H24" s="64">
        <v>2640</v>
      </c>
      <c r="I24" s="64">
        <v>3366</v>
      </c>
      <c r="J24" s="64">
        <v>12670</v>
      </c>
      <c r="K24" s="32" t="s">
        <v>131</v>
      </c>
      <c r="L24" s="41" t="s">
        <v>140</v>
      </c>
      <c r="M24" s="41"/>
    </row>
    <row r="25" spans="1:13" x14ac:dyDescent="0.25">
      <c r="A25" s="32" t="s">
        <v>135</v>
      </c>
      <c r="B25" s="32" t="s">
        <v>155</v>
      </c>
      <c r="C25" s="32" t="s">
        <v>94</v>
      </c>
      <c r="D25" s="31" t="s">
        <v>3</v>
      </c>
      <c r="E25" s="39">
        <v>44377</v>
      </c>
      <c r="F25" s="31"/>
      <c r="G25" s="31"/>
      <c r="H25" s="64">
        <v>3357.5</v>
      </c>
      <c r="I25" s="64">
        <v>4280.82</v>
      </c>
      <c r="J25" s="64">
        <v>7900</v>
      </c>
      <c r="K25" s="32" t="s">
        <v>134</v>
      </c>
      <c r="L25" s="41" t="s">
        <v>138</v>
      </c>
      <c r="M25" s="41"/>
    </row>
    <row r="26" spans="1:13" x14ac:dyDescent="0.25">
      <c r="A26" s="32" t="s">
        <v>152</v>
      </c>
      <c r="B26" s="32"/>
      <c r="C26" s="32" t="s">
        <v>147</v>
      </c>
      <c r="D26" s="37" t="s">
        <v>154</v>
      </c>
      <c r="E26" s="39"/>
      <c r="F26" s="39">
        <v>44287</v>
      </c>
      <c r="G26" s="39">
        <v>44316</v>
      </c>
      <c r="H26" s="64">
        <v>23293.4</v>
      </c>
      <c r="I26" s="32">
        <v>29699.09</v>
      </c>
      <c r="J26" s="32">
        <v>42160</v>
      </c>
      <c r="K26" s="32" t="s">
        <v>145</v>
      </c>
      <c r="L26" s="19" t="s">
        <v>139</v>
      </c>
      <c r="M26" s="19"/>
    </row>
    <row r="27" spans="1:13" x14ac:dyDescent="0.25">
      <c r="A27" s="32" t="s">
        <v>153</v>
      </c>
      <c r="B27" s="32"/>
      <c r="C27" s="32" t="s">
        <v>149</v>
      </c>
      <c r="D27" s="37" t="s">
        <v>154</v>
      </c>
      <c r="E27" s="39"/>
      <c r="F27" s="39">
        <v>44305</v>
      </c>
      <c r="G27" s="39">
        <v>44321</v>
      </c>
      <c r="H27" s="64">
        <v>33093.449999999997</v>
      </c>
      <c r="I27" s="32">
        <v>42194.15</v>
      </c>
      <c r="J27" s="32">
        <v>53407.6</v>
      </c>
      <c r="K27" s="32" t="s">
        <v>148</v>
      </c>
      <c r="L27" s="19" t="s">
        <v>139</v>
      </c>
      <c r="M27" s="19"/>
    </row>
    <row r="28" spans="1:13" x14ac:dyDescent="0.25">
      <c r="A28" s="32" t="s">
        <v>153</v>
      </c>
      <c r="B28" s="32"/>
      <c r="C28" s="32" t="s">
        <v>150</v>
      </c>
      <c r="D28" s="37" t="s">
        <v>154</v>
      </c>
      <c r="E28" s="39"/>
      <c r="F28" s="39">
        <v>44305</v>
      </c>
      <c r="G28" s="39">
        <v>44314</v>
      </c>
      <c r="H28" s="64">
        <v>0</v>
      </c>
      <c r="I28" s="32">
        <v>0</v>
      </c>
      <c r="J28" s="32">
        <v>0</v>
      </c>
      <c r="K28" s="32" t="s">
        <v>148</v>
      </c>
      <c r="L28" s="19" t="s">
        <v>139</v>
      </c>
      <c r="M28" s="19"/>
    </row>
    <row r="29" spans="1:13" x14ac:dyDescent="0.25">
      <c r="A29" s="32" t="s">
        <v>235</v>
      </c>
      <c r="B29" s="32" t="s">
        <v>236</v>
      </c>
      <c r="C29" s="32" t="s">
        <v>237</v>
      </c>
      <c r="D29" s="37" t="s">
        <v>6</v>
      </c>
      <c r="E29" s="37"/>
      <c r="F29" s="39">
        <v>44291</v>
      </c>
      <c r="G29" s="39">
        <v>44339</v>
      </c>
      <c r="H29" s="64">
        <v>8218.7999999999993</v>
      </c>
      <c r="I29" s="32">
        <v>10479.040000000001</v>
      </c>
      <c r="J29" s="32">
        <v>20547</v>
      </c>
      <c r="K29" s="32" t="s">
        <v>238</v>
      </c>
      <c r="L29" s="19"/>
      <c r="M29" s="19"/>
    </row>
    <row r="30" spans="1:13" x14ac:dyDescent="0.25">
      <c r="A30" s="32" t="s">
        <v>239</v>
      </c>
      <c r="B30" s="32" t="s">
        <v>236</v>
      </c>
      <c r="C30" s="32" t="s">
        <v>237</v>
      </c>
      <c r="D30" s="37" t="s">
        <v>6</v>
      </c>
      <c r="E30" s="37"/>
      <c r="F30" s="39">
        <v>44291</v>
      </c>
      <c r="G30" s="39">
        <v>44339</v>
      </c>
      <c r="H30" s="64">
        <v>1740</v>
      </c>
      <c r="I30" s="32">
        <v>2218.56</v>
      </c>
      <c r="J30" s="32">
        <v>4350</v>
      </c>
      <c r="K30" s="32" t="s">
        <v>238</v>
      </c>
      <c r="L30" s="19"/>
      <c r="M30" s="19"/>
    </row>
    <row r="31" spans="1:13" x14ac:dyDescent="0.25">
      <c r="A31" s="30" t="s">
        <v>240</v>
      </c>
      <c r="B31" s="37" t="s">
        <v>236</v>
      </c>
      <c r="C31" s="32" t="s">
        <v>237</v>
      </c>
      <c r="D31" s="37" t="s">
        <v>6</v>
      </c>
      <c r="E31" s="37"/>
      <c r="F31" s="39">
        <v>44291</v>
      </c>
      <c r="G31" s="39">
        <v>44339</v>
      </c>
      <c r="H31" s="64">
        <v>5512</v>
      </c>
      <c r="I31" s="32">
        <v>7027.86</v>
      </c>
      <c r="J31" s="32">
        <v>13780</v>
      </c>
      <c r="K31" s="32" t="s">
        <v>238</v>
      </c>
      <c r="L31" s="19"/>
      <c r="M31" s="19"/>
    </row>
    <row r="32" spans="1:13" x14ac:dyDescent="0.25">
      <c r="A32" s="30" t="s">
        <v>241</v>
      </c>
      <c r="B32" s="37" t="s">
        <v>236</v>
      </c>
      <c r="C32" s="32" t="s">
        <v>237</v>
      </c>
      <c r="D32" s="37" t="s">
        <v>6</v>
      </c>
      <c r="E32" s="37"/>
      <c r="F32" s="39">
        <v>44291</v>
      </c>
      <c r="G32" s="39">
        <v>44339</v>
      </c>
      <c r="H32" s="64">
        <v>794</v>
      </c>
      <c r="I32" s="32">
        <v>1012.44</v>
      </c>
      <c r="J32" s="32">
        <v>1985</v>
      </c>
      <c r="K32" s="32" t="s">
        <v>238</v>
      </c>
      <c r="L32" s="19"/>
      <c r="M32" s="19"/>
    </row>
    <row r="33" spans="1:13" x14ac:dyDescent="0.25">
      <c r="A33" s="30" t="s">
        <v>242</v>
      </c>
      <c r="B33" s="37" t="s">
        <v>236</v>
      </c>
      <c r="C33" s="32" t="s">
        <v>237</v>
      </c>
      <c r="D33" s="37" t="s">
        <v>6</v>
      </c>
      <c r="E33" s="37"/>
      <c r="F33" s="39">
        <v>44291</v>
      </c>
      <c r="G33" s="39">
        <v>44339</v>
      </c>
      <c r="H33" s="64">
        <v>7430.8</v>
      </c>
      <c r="I33" s="32">
        <v>9474.48</v>
      </c>
      <c r="J33" s="32">
        <v>18577</v>
      </c>
      <c r="K33" s="32" t="s">
        <v>238</v>
      </c>
      <c r="L33" s="19"/>
      <c r="M33" s="19"/>
    </row>
    <row r="34" spans="1:13" x14ac:dyDescent="0.25">
      <c r="A34" s="32" t="s">
        <v>243</v>
      </c>
      <c r="B34" s="37" t="s">
        <v>236</v>
      </c>
      <c r="C34" s="32" t="s">
        <v>237</v>
      </c>
      <c r="D34" s="37" t="s">
        <v>6</v>
      </c>
      <c r="E34" s="37"/>
      <c r="F34" s="39">
        <v>44291</v>
      </c>
      <c r="G34" s="39">
        <v>44339</v>
      </c>
      <c r="H34" s="64">
        <v>46920</v>
      </c>
      <c r="I34" s="32">
        <v>59823.06</v>
      </c>
      <c r="J34" s="32">
        <v>55200</v>
      </c>
      <c r="K34" s="32" t="s">
        <v>244</v>
      </c>
      <c r="L34" s="19"/>
      <c r="M34" s="19"/>
    </row>
    <row r="35" spans="1:13" x14ac:dyDescent="0.25">
      <c r="A35" s="32" t="s">
        <v>245</v>
      </c>
      <c r="B35" s="37" t="s">
        <v>236</v>
      </c>
      <c r="C35" s="32" t="s">
        <v>237</v>
      </c>
      <c r="D35" s="37" t="s">
        <v>6</v>
      </c>
      <c r="E35" s="37"/>
      <c r="F35" s="39">
        <v>44291</v>
      </c>
      <c r="G35" s="39">
        <v>44339</v>
      </c>
      <c r="H35" s="64">
        <v>6776.2</v>
      </c>
      <c r="I35" s="32">
        <v>8639.73</v>
      </c>
      <c r="J35" s="32">
        <v>7972</v>
      </c>
      <c r="K35" s="32" t="s">
        <v>244</v>
      </c>
      <c r="L35" s="19"/>
      <c r="M35" s="19"/>
    </row>
    <row r="36" spans="1:13" x14ac:dyDescent="0.25">
      <c r="A36" s="32" t="s">
        <v>246</v>
      </c>
      <c r="B36" s="37" t="s">
        <v>236</v>
      </c>
      <c r="C36" s="32" t="s">
        <v>237</v>
      </c>
      <c r="D36" s="37" t="s">
        <v>6</v>
      </c>
      <c r="E36" s="37"/>
      <c r="F36" s="39">
        <v>44291</v>
      </c>
      <c r="G36" s="39">
        <v>44339</v>
      </c>
      <c r="H36" s="64">
        <v>1242</v>
      </c>
      <c r="I36" s="32">
        <v>1583.86</v>
      </c>
      <c r="J36" s="32">
        <v>3105</v>
      </c>
      <c r="K36" s="32" t="s">
        <v>238</v>
      </c>
      <c r="L36" s="19"/>
      <c r="M36" s="19"/>
    </row>
    <row r="37" spans="1:13" x14ac:dyDescent="0.25">
      <c r="A37" s="32" t="s">
        <v>247</v>
      </c>
      <c r="B37" s="37" t="s">
        <v>236</v>
      </c>
      <c r="C37" s="32" t="s">
        <v>237</v>
      </c>
      <c r="D37" s="37" t="s">
        <v>6</v>
      </c>
      <c r="E37" s="37"/>
      <c r="F37" s="39">
        <v>44291</v>
      </c>
      <c r="G37" s="39">
        <v>44339</v>
      </c>
      <c r="H37" s="64">
        <v>9250.4</v>
      </c>
      <c r="I37" s="32">
        <v>11794.42</v>
      </c>
      <c r="J37" s="32">
        <v>23126</v>
      </c>
      <c r="K37" s="32" t="s">
        <v>238</v>
      </c>
      <c r="L37" s="19"/>
      <c r="M37" s="19"/>
    </row>
    <row r="38" spans="1:13" x14ac:dyDescent="0.25">
      <c r="A38" s="32" t="s">
        <v>248</v>
      </c>
      <c r="B38" s="37" t="s">
        <v>236</v>
      </c>
      <c r="C38" s="32" t="s">
        <v>237</v>
      </c>
      <c r="D38" s="37" t="s">
        <v>6</v>
      </c>
      <c r="E38" s="37"/>
      <c r="F38" s="39">
        <v>44291</v>
      </c>
      <c r="G38" s="39">
        <v>44339</v>
      </c>
      <c r="H38" s="64">
        <v>776</v>
      </c>
      <c r="I38" s="32">
        <v>989.52</v>
      </c>
      <c r="J38" s="32">
        <v>1940</v>
      </c>
      <c r="K38" s="32" t="s">
        <v>238</v>
      </c>
      <c r="L38" s="19"/>
      <c r="M38" s="19"/>
    </row>
    <row r="39" spans="1:13" x14ac:dyDescent="0.25">
      <c r="A39" s="32" t="s">
        <v>249</v>
      </c>
      <c r="B39" s="37" t="s">
        <v>236</v>
      </c>
      <c r="C39" s="32" t="s">
        <v>237</v>
      </c>
      <c r="D39" s="37" t="s">
        <v>6</v>
      </c>
      <c r="E39" s="37"/>
      <c r="F39" s="39">
        <v>44291</v>
      </c>
      <c r="G39" s="39">
        <v>44339</v>
      </c>
      <c r="H39" s="64">
        <v>7383.2</v>
      </c>
      <c r="I39" s="32">
        <v>9413.7000000000007</v>
      </c>
      <c r="J39" s="32">
        <v>18458</v>
      </c>
      <c r="K39" s="32" t="s">
        <v>238</v>
      </c>
      <c r="L39" s="19"/>
      <c r="M39" s="19"/>
    </row>
    <row r="40" spans="1:13" x14ac:dyDescent="0.25">
      <c r="A40" s="32" t="s">
        <v>250</v>
      </c>
      <c r="B40" s="37" t="s">
        <v>236</v>
      </c>
      <c r="C40" s="32" t="s">
        <v>237</v>
      </c>
      <c r="D40" s="37" t="s">
        <v>6</v>
      </c>
      <c r="E40" s="37"/>
      <c r="F40" s="39">
        <v>44291</v>
      </c>
      <c r="G40" s="39">
        <v>44339</v>
      </c>
      <c r="H40" s="64">
        <v>5507</v>
      </c>
      <c r="I40" s="32">
        <v>7021.51</v>
      </c>
      <c r="J40" s="32">
        <v>11014</v>
      </c>
      <c r="K40" s="32" t="s">
        <v>251</v>
      </c>
      <c r="L40" s="19"/>
      <c r="M40" s="19"/>
    </row>
    <row r="41" spans="1:13" x14ac:dyDescent="0.25">
      <c r="A41" s="32" t="s">
        <v>252</v>
      </c>
      <c r="B41" s="37" t="s">
        <v>236</v>
      </c>
      <c r="C41" s="32" t="s">
        <v>237</v>
      </c>
      <c r="D41" s="37" t="s">
        <v>6</v>
      </c>
      <c r="E41" s="37"/>
      <c r="F41" s="39">
        <v>44291</v>
      </c>
      <c r="G41" s="39">
        <v>44339</v>
      </c>
      <c r="H41" s="64">
        <v>2614.8000000000002</v>
      </c>
      <c r="I41" s="32">
        <v>3334.1</v>
      </c>
      <c r="J41" s="32">
        <v>6537</v>
      </c>
      <c r="K41" s="32" t="s">
        <v>238</v>
      </c>
      <c r="L41" s="19"/>
      <c r="M41" s="19"/>
    </row>
    <row r="42" spans="1:13" x14ac:dyDescent="0.25">
      <c r="A42" s="32" t="s">
        <v>253</v>
      </c>
      <c r="B42" s="37" t="s">
        <v>236</v>
      </c>
      <c r="C42" s="32" t="s">
        <v>237</v>
      </c>
      <c r="D42" s="37" t="s">
        <v>6</v>
      </c>
      <c r="E42" s="37"/>
      <c r="F42" s="39">
        <v>44291</v>
      </c>
      <c r="G42" s="39">
        <v>44339</v>
      </c>
      <c r="H42" s="64">
        <v>4319.93</v>
      </c>
      <c r="I42" s="32">
        <v>5507.96</v>
      </c>
      <c r="J42" s="32">
        <v>7818.8</v>
      </c>
      <c r="K42" s="32" t="s">
        <v>254</v>
      </c>
      <c r="L42" s="19"/>
      <c r="M42" s="19"/>
    </row>
    <row r="43" spans="1:13" x14ac:dyDescent="0.25">
      <c r="A43" s="30" t="s">
        <v>158</v>
      </c>
      <c r="B43" s="37"/>
      <c r="C43" s="79" t="s">
        <v>159</v>
      </c>
      <c r="D43" s="37" t="s">
        <v>160</v>
      </c>
      <c r="E43" s="37"/>
      <c r="F43" s="39">
        <v>44291</v>
      </c>
      <c r="G43" s="39">
        <v>44374</v>
      </c>
      <c r="H43" s="19">
        <v>361.65375</v>
      </c>
      <c r="I43" s="19">
        <v>439.40930624999999</v>
      </c>
      <c r="J43" s="19">
        <v>945.50208828577865</v>
      </c>
      <c r="K43" s="32" t="s">
        <v>270</v>
      </c>
      <c r="L43" s="19"/>
      <c r="M43" s="19"/>
    </row>
    <row r="44" spans="1:13" x14ac:dyDescent="0.25">
      <c r="A44" s="32" t="s">
        <v>161</v>
      </c>
      <c r="B44" s="37"/>
      <c r="C44" s="79" t="s">
        <v>159</v>
      </c>
      <c r="D44" s="37" t="s">
        <v>160</v>
      </c>
      <c r="E44" s="37"/>
      <c r="F44" s="39">
        <v>44291</v>
      </c>
      <c r="G44" s="39">
        <v>44374</v>
      </c>
      <c r="H44" s="19">
        <v>108.40050000000002</v>
      </c>
      <c r="I44" s="19">
        <v>131.70660750000002</v>
      </c>
      <c r="J44" s="19">
        <v>283.40062593356924</v>
      </c>
      <c r="K44" s="32" t="s">
        <v>270</v>
      </c>
      <c r="L44" s="19"/>
      <c r="M44" s="19"/>
    </row>
    <row r="45" spans="1:13" x14ac:dyDescent="0.25">
      <c r="A45" s="32" t="s">
        <v>265</v>
      </c>
      <c r="B45" s="32"/>
      <c r="C45" s="79" t="s">
        <v>162</v>
      </c>
      <c r="D45" s="31" t="s">
        <v>160</v>
      </c>
      <c r="E45" s="39"/>
      <c r="F45" s="40">
        <v>44291</v>
      </c>
      <c r="G45" s="40">
        <v>44374</v>
      </c>
      <c r="H45" s="19">
        <v>3283.3359599999999</v>
      </c>
      <c r="I45" s="19">
        <v>3989.2531913999997</v>
      </c>
      <c r="J45" s="19">
        <v>6150.8738699999994</v>
      </c>
      <c r="K45" s="32" t="s">
        <v>271</v>
      </c>
      <c r="L45" s="19"/>
      <c r="M45" s="19"/>
    </row>
    <row r="46" spans="1:13" x14ac:dyDescent="0.25">
      <c r="A46" s="32" t="s">
        <v>163</v>
      </c>
      <c r="B46" s="32"/>
      <c r="C46" s="79" t="s">
        <v>162</v>
      </c>
      <c r="D46" s="31" t="s">
        <v>160</v>
      </c>
      <c r="E46" s="39"/>
      <c r="F46" s="40">
        <v>44291</v>
      </c>
      <c r="G46" s="40">
        <v>44374</v>
      </c>
      <c r="H46" s="19">
        <v>185.00014800000002</v>
      </c>
      <c r="I46" s="19">
        <v>224.77517982000001</v>
      </c>
      <c r="J46" s="19">
        <v>346.57208100000003</v>
      </c>
      <c r="K46" s="32" t="s">
        <v>271</v>
      </c>
      <c r="L46" s="19"/>
      <c r="M46" s="19"/>
    </row>
    <row r="47" spans="1:13" x14ac:dyDescent="0.25">
      <c r="A47" s="32" t="s">
        <v>255</v>
      </c>
      <c r="B47" s="32"/>
      <c r="C47" s="79" t="s">
        <v>162</v>
      </c>
      <c r="D47" s="31" t="s">
        <v>160</v>
      </c>
      <c r="E47" s="39"/>
      <c r="F47" s="40">
        <v>44291</v>
      </c>
      <c r="G47" s="40">
        <v>44374</v>
      </c>
      <c r="H47" s="19">
        <v>2753.3355359999996</v>
      </c>
      <c r="I47" s="19">
        <v>3345.3026762399991</v>
      </c>
      <c r="J47" s="19">
        <v>5157.9916919999996</v>
      </c>
      <c r="K47" s="32" t="s">
        <v>271</v>
      </c>
      <c r="L47" s="19"/>
      <c r="M47" s="19"/>
    </row>
    <row r="48" spans="1:13" x14ac:dyDescent="0.25">
      <c r="A48" s="32" t="s">
        <v>164</v>
      </c>
      <c r="B48" s="37"/>
      <c r="C48" s="79" t="s">
        <v>159</v>
      </c>
      <c r="D48" s="37" t="s">
        <v>160</v>
      </c>
      <c r="E48" s="37"/>
      <c r="F48" s="39">
        <v>44291</v>
      </c>
      <c r="G48" s="39">
        <v>44374</v>
      </c>
      <c r="H48" s="19">
        <v>971.52064999999993</v>
      </c>
      <c r="I48" s="19">
        <v>1180.3975897499997</v>
      </c>
      <c r="J48" s="19">
        <v>2539.9288777947331</v>
      </c>
      <c r="K48" s="32" t="s">
        <v>270</v>
      </c>
      <c r="L48" s="19"/>
      <c r="M48" s="19"/>
    </row>
    <row r="49" spans="1:13" x14ac:dyDescent="0.25">
      <c r="A49" s="32" t="s">
        <v>165</v>
      </c>
      <c r="B49" s="37"/>
      <c r="C49" s="79" t="s">
        <v>159</v>
      </c>
      <c r="D49" s="37" t="s">
        <v>160</v>
      </c>
      <c r="E49" s="37"/>
      <c r="F49" s="39">
        <v>44291</v>
      </c>
      <c r="G49" s="39">
        <v>44374</v>
      </c>
      <c r="H49" s="19">
        <v>679.81920000000002</v>
      </c>
      <c r="I49" s="19">
        <v>825.98032799999999</v>
      </c>
      <c r="J49" s="19">
        <v>1777.3090234976614</v>
      </c>
      <c r="K49" s="32" t="s">
        <v>270</v>
      </c>
      <c r="L49" s="19"/>
      <c r="M49" s="19"/>
    </row>
    <row r="50" spans="1:13" x14ac:dyDescent="0.25">
      <c r="A50" s="30" t="s">
        <v>166</v>
      </c>
      <c r="B50" s="37"/>
      <c r="C50" s="79" t="s">
        <v>159</v>
      </c>
      <c r="D50" s="37" t="s">
        <v>160</v>
      </c>
      <c r="E50" s="37"/>
      <c r="F50" s="39">
        <v>44291</v>
      </c>
      <c r="G50" s="39">
        <v>44374</v>
      </c>
      <c r="H50" s="19">
        <v>430.50925000000001</v>
      </c>
      <c r="I50" s="19">
        <v>523.06873874999997</v>
      </c>
      <c r="J50" s="19">
        <v>1125.5168649608759</v>
      </c>
      <c r="K50" s="32" t="s">
        <v>270</v>
      </c>
      <c r="L50" s="19"/>
      <c r="M50" s="19"/>
    </row>
    <row r="51" spans="1:13" x14ac:dyDescent="0.25">
      <c r="A51" s="30" t="s">
        <v>167</v>
      </c>
      <c r="B51" s="37"/>
      <c r="C51" s="79" t="s">
        <v>159</v>
      </c>
      <c r="D51" s="37" t="s">
        <v>160</v>
      </c>
      <c r="E51" s="37"/>
      <c r="F51" s="39">
        <v>44291</v>
      </c>
      <c r="G51" s="39">
        <v>44374</v>
      </c>
      <c r="H51" s="19">
        <v>312.28830000000005</v>
      </c>
      <c r="I51" s="19">
        <v>379.43028450000003</v>
      </c>
      <c r="J51" s="19">
        <v>816.44180323642649</v>
      </c>
      <c r="K51" s="32" t="s">
        <v>270</v>
      </c>
      <c r="L51" s="19"/>
      <c r="M51" s="19"/>
    </row>
    <row r="52" spans="1:13" x14ac:dyDescent="0.25">
      <c r="A52" s="32" t="s">
        <v>168</v>
      </c>
      <c r="B52" s="37"/>
      <c r="C52" s="79" t="s">
        <v>159</v>
      </c>
      <c r="D52" s="37" t="s">
        <v>160</v>
      </c>
      <c r="E52" s="37"/>
      <c r="F52" s="39">
        <v>44291</v>
      </c>
      <c r="G52" s="39">
        <v>44374</v>
      </c>
      <c r="H52" s="19">
        <v>235.36</v>
      </c>
      <c r="I52" s="19">
        <v>285.9624</v>
      </c>
      <c r="J52" s="19">
        <v>615.32033835294135</v>
      </c>
      <c r="K52" s="32" t="s">
        <v>272</v>
      </c>
      <c r="L52" s="19"/>
      <c r="M52" s="19"/>
    </row>
    <row r="53" spans="1:13" x14ac:dyDescent="0.25">
      <c r="A53" s="32" t="s">
        <v>169</v>
      </c>
      <c r="B53" s="37"/>
      <c r="C53" s="79" t="s">
        <v>170</v>
      </c>
      <c r="D53" s="37" t="s">
        <v>160</v>
      </c>
      <c r="E53" s="37"/>
      <c r="F53" s="39">
        <v>44291</v>
      </c>
      <c r="G53" s="39">
        <v>44374</v>
      </c>
      <c r="H53" s="19">
        <v>6428.8</v>
      </c>
      <c r="I53" s="19">
        <v>7810.9919999999993</v>
      </c>
      <c r="J53" s="19">
        <v>10615.14963880289</v>
      </c>
      <c r="K53" s="32" t="s">
        <v>273</v>
      </c>
      <c r="L53" s="19"/>
      <c r="M53" s="19"/>
    </row>
    <row r="54" spans="1:13" x14ac:dyDescent="0.25">
      <c r="A54" s="32" t="s">
        <v>171</v>
      </c>
      <c r="B54" s="32"/>
      <c r="C54" s="79" t="s">
        <v>159</v>
      </c>
      <c r="D54" s="31" t="s">
        <v>160</v>
      </c>
      <c r="E54" s="39"/>
      <c r="F54" s="40">
        <v>44291</v>
      </c>
      <c r="G54" s="40">
        <v>44374</v>
      </c>
      <c r="H54" s="19">
        <v>582.86</v>
      </c>
      <c r="I54" s="19">
        <v>708.17489999999998</v>
      </c>
      <c r="J54" s="19">
        <v>1554.157655356453</v>
      </c>
      <c r="K54" s="32" t="s">
        <v>274</v>
      </c>
      <c r="L54" s="19"/>
      <c r="M54" s="19"/>
    </row>
    <row r="55" spans="1:13" x14ac:dyDescent="0.25">
      <c r="A55" s="32" t="s">
        <v>172</v>
      </c>
      <c r="B55" s="32"/>
      <c r="C55" s="79" t="s">
        <v>159</v>
      </c>
      <c r="D55" s="37" t="s">
        <v>160</v>
      </c>
      <c r="E55" s="37"/>
      <c r="F55" s="39">
        <v>44291</v>
      </c>
      <c r="G55" s="39">
        <v>44374</v>
      </c>
      <c r="H55" s="19">
        <v>995.48</v>
      </c>
      <c r="I55" s="19">
        <v>1209.5082</v>
      </c>
      <c r="J55" s="19">
        <v>3445.8917434526315</v>
      </c>
      <c r="K55" s="32" t="s">
        <v>275</v>
      </c>
      <c r="L55" s="19"/>
      <c r="M55" s="19"/>
    </row>
    <row r="56" spans="1:13" x14ac:dyDescent="0.25">
      <c r="A56" s="30" t="s">
        <v>173</v>
      </c>
      <c r="B56" s="37"/>
      <c r="C56" s="79" t="s">
        <v>159</v>
      </c>
      <c r="D56" s="37" t="s">
        <v>160</v>
      </c>
      <c r="E56" s="37"/>
      <c r="F56" s="39">
        <v>44291</v>
      </c>
      <c r="G56" s="39">
        <v>44374</v>
      </c>
      <c r="H56" s="19">
        <v>566.15</v>
      </c>
      <c r="I56" s="19">
        <v>687.87224999999989</v>
      </c>
      <c r="J56" s="19">
        <v>1959.7496791052631</v>
      </c>
      <c r="K56" s="32" t="s">
        <v>275</v>
      </c>
      <c r="L56" s="19"/>
      <c r="M56" s="19"/>
    </row>
    <row r="57" spans="1:13" x14ac:dyDescent="0.25">
      <c r="A57" s="30" t="s">
        <v>174</v>
      </c>
      <c r="B57" s="37"/>
      <c r="C57" s="79" t="s">
        <v>159</v>
      </c>
      <c r="D57" s="37" t="s">
        <v>160</v>
      </c>
      <c r="E57" s="37"/>
      <c r="F57" s="39">
        <v>44291</v>
      </c>
      <c r="G57" s="39">
        <v>44374</v>
      </c>
      <c r="H57" s="19">
        <v>517.27070000000003</v>
      </c>
      <c r="I57" s="19">
        <v>628.4839005</v>
      </c>
      <c r="J57" s="19">
        <v>1352.3446862062028</v>
      </c>
      <c r="K57" s="32" t="s">
        <v>270</v>
      </c>
      <c r="L57" s="19"/>
      <c r="M57" s="19"/>
    </row>
    <row r="58" spans="1:13" x14ac:dyDescent="0.25">
      <c r="A58" s="30" t="s">
        <v>175</v>
      </c>
      <c r="B58" s="37"/>
      <c r="C58" s="79" t="s">
        <v>159</v>
      </c>
      <c r="D58" s="37" t="s">
        <v>160</v>
      </c>
      <c r="E58" s="37"/>
      <c r="F58" s="39">
        <v>44291</v>
      </c>
      <c r="G58" s="39">
        <v>44374</v>
      </c>
      <c r="H58" s="19">
        <v>408.33505000000002</v>
      </c>
      <c r="I58" s="19">
        <v>496.12708574999999</v>
      </c>
      <c r="J58" s="19">
        <v>1067.5449722152139</v>
      </c>
      <c r="K58" s="32" t="s">
        <v>270</v>
      </c>
      <c r="L58" s="19"/>
      <c r="M58" s="19"/>
    </row>
    <row r="59" spans="1:13" x14ac:dyDescent="0.25">
      <c r="A59" s="30" t="s">
        <v>176</v>
      </c>
      <c r="B59" s="37"/>
      <c r="C59" s="79" t="s">
        <v>159</v>
      </c>
      <c r="D59" s="37" t="s">
        <v>160</v>
      </c>
      <c r="E59" s="37"/>
      <c r="F59" s="39">
        <v>44291</v>
      </c>
      <c r="G59" s="39">
        <v>44374</v>
      </c>
      <c r="H59" s="19">
        <v>265.48559999999998</v>
      </c>
      <c r="I59" s="19">
        <v>322.56500399999993</v>
      </c>
      <c r="J59" s="19">
        <v>694.08153298508</v>
      </c>
      <c r="K59" s="32" t="s">
        <v>270</v>
      </c>
      <c r="L59" s="19"/>
      <c r="M59" s="19"/>
    </row>
    <row r="60" spans="1:13" x14ac:dyDescent="0.25">
      <c r="A60" s="32" t="s">
        <v>177</v>
      </c>
      <c r="B60" s="37"/>
      <c r="C60" s="79" t="s">
        <v>159</v>
      </c>
      <c r="D60" s="37" t="s">
        <v>160</v>
      </c>
      <c r="E60" s="37"/>
      <c r="F60" s="39">
        <v>44291</v>
      </c>
      <c r="G60" s="39">
        <v>44374</v>
      </c>
      <c r="H60" s="19">
        <v>164.68920000000003</v>
      </c>
      <c r="I60" s="19">
        <v>200.09737800000002</v>
      </c>
      <c r="J60" s="19">
        <v>430.56095095962445</v>
      </c>
      <c r="K60" s="32" t="s">
        <v>270</v>
      </c>
      <c r="L60" s="41"/>
      <c r="M60" s="41"/>
    </row>
    <row r="61" spans="1:13" x14ac:dyDescent="0.25">
      <c r="A61" s="30" t="s">
        <v>178</v>
      </c>
      <c r="B61" s="37"/>
      <c r="C61" s="79" t="s">
        <v>159</v>
      </c>
      <c r="D61" s="37" t="s">
        <v>160</v>
      </c>
      <c r="E61" s="37"/>
      <c r="F61" s="39">
        <v>44291</v>
      </c>
      <c r="G61" s="39">
        <v>44374</v>
      </c>
      <c r="H61" s="19">
        <v>246.94</v>
      </c>
      <c r="I61" s="19">
        <v>300.03209999999996</v>
      </c>
      <c r="J61" s="19">
        <v>854.79216772631582</v>
      </c>
      <c r="K61" s="32" t="s">
        <v>275</v>
      </c>
      <c r="L61" s="41"/>
      <c r="M61" s="41"/>
    </row>
    <row r="62" spans="1:13" x14ac:dyDescent="0.25">
      <c r="A62" s="32" t="s">
        <v>279</v>
      </c>
      <c r="B62" s="37"/>
      <c r="C62" s="79" t="s">
        <v>280</v>
      </c>
      <c r="D62" s="37" t="s">
        <v>160</v>
      </c>
      <c r="E62" s="37"/>
      <c r="F62" s="39">
        <v>44291</v>
      </c>
      <c r="G62" s="39">
        <v>44374</v>
      </c>
      <c r="H62" s="19">
        <v>12380.952380952382</v>
      </c>
      <c r="I62" s="19">
        <v>15042.857142857143</v>
      </c>
      <c r="J62" s="19">
        <v>12380.952380952382</v>
      </c>
      <c r="K62" s="32" t="s">
        <v>281</v>
      </c>
      <c r="L62" s="41"/>
      <c r="M62" s="41"/>
    </row>
    <row r="63" spans="1:13" x14ac:dyDescent="0.25">
      <c r="A63" s="32" t="s">
        <v>179</v>
      </c>
      <c r="B63" s="37"/>
      <c r="C63" s="79" t="s">
        <v>159</v>
      </c>
      <c r="D63" s="37" t="s">
        <v>160</v>
      </c>
      <c r="E63" s="37"/>
      <c r="F63" s="39">
        <v>44291</v>
      </c>
      <c r="G63" s="39">
        <v>44374</v>
      </c>
      <c r="H63" s="19">
        <v>301.96845000000002</v>
      </c>
      <c r="I63" s="19">
        <v>366.89166675000001</v>
      </c>
      <c r="J63" s="19">
        <v>789.46174364684384</v>
      </c>
      <c r="K63" s="32" t="s">
        <v>270</v>
      </c>
      <c r="L63" s="41"/>
      <c r="M63" s="41"/>
    </row>
    <row r="64" spans="1:13" x14ac:dyDescent="0.25">
      <c r="A64" s="32" t="s">
        <v>180</v>
      </c>
      <c r="B64" s="37"/>
      <c r="C64" s="79" t="s">
        <v>170</v>
      </c>
      <c r="D64" s="37" t="s">
        <v>160</v>
      </c>
      <c r="E64" s="37"/>
      <c r="F64" s="39">
        <v>44291</v>
      </c>
      <c r="G64" s="39">
        <v>44374</v>
      </c>
      <c r="H64" s="19">
        <v>77.599999999999994</v>
      </c>
      <c r="I64" s="19">
        <v>94.283999999999992</v>
      </c>
      <c r="J64" s="19">
        <v>128.13209494324045</v>
      </c>
      <c r="K64" s="32" t="s">
        <v>273</v>
      </c>
      <c r="L64" s="41"/>
      <c r="M64" s="41"/>
    </row>
    <row r="65" spans="1:13" x14ac:dyDescent="0.25">
      <c r="A65" s="32" t="s">
        <v>181</v>
      </c>
      <c r="B65" s="32"/>
      <c r="C65" s="79" t="s">
        <v>159</v>
      </c>
      <c r="D65" s="37" t="s">
        <v>160</v>
      </c>
      <c r="E65" s="39"/>
      <c r="F65" s="39">
        <v>44291</v>
      </c>
      <c r="G65" s="39">
        <v>44374</v>
      </c>
      <c r="H65" s="19">
        <v>1354.62</v>
      </c>
      <c r="I65" s="19">
        <v>1645.8632999999998</v>
      </c>
      <c r="J65" s="19">
        <v>3614.9110848973974</v>
      </c>
      <c r="K65" s="32" t="s">
        <v>274</v>
      </c>
      <c r="L65" s="19"/>
      <c r="M65" s="19"/>
    </row>
    <row r="66" spans="1:13" x14ac:dyDescent="0.25">
      <c r="A66" s="32" t="s">
        <v>266</v>
      </c>
      <c r="B66" s="32"/>
      <c r="C66" s="79" t="s">
        <v>162</v>
      </c>
      <c r="D66" s="31" t="s">
        <v>160</v>
      </c>
      <c r="E66" s="39"/>
      <c r="F66" s="40">
        <v>44291</v>
      </c>
      <c r="G66" s="40">
        <v>44374</v>
      </c>
      <c r="H66" s="19">
        <v>68.333387999999999</v>
      </c>
      <c r="I66" s="19">
        <v>83.025066419999987</v>
      </c>
      <c r="J66" s="19">
        <v>128.01311099999998</v>
      </c>
      <c r="K66" s="32" t="s">
        <v>271</v>
      </c>
      <c r="L66" s="19"/>
      <c r="M66" s="19"/>
    </row>
    <row r="67" spans="1:13" x14ac:dyDescent="0.25">
      <c r="A67" s="32" t="s">
        <v>256</v>
      </c>
      <c r="B67" s="32"/>
      <c r="C67" s="79" t="s">
        <v>162</v>
      </c>
      <c r="D67" s="31" t="s">
        <v>160</v>
      </c>
      <c r="E67" s="39"/>
      <c r="F67" s="40">
        <v>44291</v>
      </c>
      <c r="G67" s="40">
        <v>44374</v>
      </c>
      <c r="H67" s="19">
        <v>148.33345199999999</v>
      </c>
      <c r="I67" s="19">
        <v>180.22514417999997</v>
      </c>
      <c r="J67" s="19">
        <v>277.88211899999999</v>
      </c>
      <c r="K67" s="32" t="s">
        <v>271</v>
      </c>
      <c r="L67" s="19"/>
      <c r="M67" s="19"/>
    </row>
    <row r="68" spans="1:13" x14ac:dyDescent="0.25">
      <c r="A68" s="32" t="s">
        <v>267</v>
      </c>
      <c r="B68" s="32"/>
      <c r="C68" s="79" t="s">
        <v>162</v>
      </c>
      <c r="D68" s="31" t="s">
        <v>160</v>
      </c>
      <c r="E68" s="39"/>
      <c r="F68" s="40">
        <v>44291</v>
      </c>
      <c r="G68" s="40">
        <v>44374</v>
      </c>
      <c r="H68" s="19">
        <v>71.666724000000002</v>
      </c>
      <c r="I68" s="19">
        <v>87.075069659999983</v>
      </c>
      <c r="J68" s="19">
        <v>134.257653</v>
      </c>
      <c r="K68" s="32" t="s">
        <v>271</v>
      </c>
      <c r="L68" s="19"/>
      <c r="M68" s="19"/>
    </row>
    <row r="69" spans="1:13" x14ac:dyDescent="0.25">
      <c r="A69" s="32" t="s">
        <v>257</v>
      </c>
      <c r="B69" s="32"/>
      <c r="C69" s="79" t="s">
        <v>162</v>
      </c>
      <c r="D69" s="31" t="s">
        <v>160</v>
      </c>
      <c r="E69" s="39"/>
      <c r="F69" s="40">
        <v>44291</v>
      </c>
      <c r="G69" s="40">
        <v>44374</v>
      </c>
      <c r="H69" s="19">
        <v>150.00012000000001</v>
      </c>
      <c r="I69" s="19">
        <v>182.25014580000001</v>
      </c>
      <c r="J69" s="19">
        <v>281.00439</v>
      </c>
      <c r="K69" s="32" t="s">
        <v>271</v>
      </c>
      <c r="L69" s="19"/>
      <c r="M69" s="19"/>
    </row>
    <row r="70" spans="1:13" x14ac:dyDescent="0.25">
      <c r="A70" s="32" t="s">
        <v>258</v>
      </c>
      <c r="B70" s="32"/>
      <c r="C70" s="79" t="s">
        <v>162</v>
      </c>
      <c r="D70" s="31" t="s">
        <v>160</v>
      </c>
      <c r="E70" s="39"/>
      <c r="F70" s="40">
        <v>44291</v>
      </c>
      <c r="G70" s="40">
        <v>44374</v>
      </c>
      <c r="H70" s="19">
        <v>146.66678400000001</v>
      </c>
      <c r="I70" s="19">
        <v>178.20014255999999</v>
      </c>
      <c r="J70" s="19">
        <v>274.75984800000003</v>
      </c>
      <c r="K70" s="32" t="s">
        <v>271</v>
      </c>
      <c r="L70" s="19"/>
      <c r="M70" s="19"/>
    </row>
    <row r="71" spans="1:13" x14ac:dyDescent="0.25">
      <c r="A71" s="32" t="s">
        <v>182</v>
      </c>
      <c r="B71" s="32"/>
      <c r="C71" s="79" t="s">
        <v>162</v>
      </c>
      <c r="D71" s="31" t="s">
        <v>160</v>
      </c>
      <c r="E71" s="39"/>
      <c r="F71" s="40">
        <v>44291</v>
      </c>
      <c r="G71" s="40">
        <v>44374</v>
      </c>
      <c r="H71" s="19">
        <v>955.00076400000012</v>
      </c>
      <c r="I71" s="19">
        <v>1160.32592826</v>
      </c>
      <c r="J71" s="19">
        <v>1789.061283</v>
      </c>
      <c r="K71" s="32" t="s">
        <v>271</v>
      </c>
      <c r="L71" s="19"/>
      <c r="M71" s="19"/>
    </row>
    <row r="72" spans="1:13" x14ac:dyDescent="0.25">
      <c r="A72" s="32" t="s">
        <v>183</v>
      </c>
      <c r="B72" s="32"/>
      <c r="C72" s="79" t="s">
        <v>162</v>
      </c>
      <c r="D72" s="31" t="s">
        <v>160</v>
      </c>
      <c r="E72" s="39"/>
      <c r="F72" s="40">
        <v>44291</v>
      </c>
      <c r="G72" s="40">
        <v>44374</v>
      </c>
      <c r="H72" s="19">
        <v>190.00015199999999</v>
      </c>
      <c r="I72" s="19">
        <v>230.85018467999998</v>
      </c>
      <c r="J72" s="19">
        <v>355.93889399999995</v>
      </c>
      <c r="K72" s="32" t="s">
        <v>271</v>
      </c>
      <c r="L72" s="19"/>
      <c r="M72" s="19"/>
    </row>
    <row r="73" spans="1:13" x14ac:dyDescent="0.25">
      <c r="A73" s="32" t="s">
        <v>259</v>
      </c>
      <c r="B73" s="32"/>
      <c r="C73" s="79" t="s">
        <v>162</v>
      </c>
      <c r="D73" s="31" t="s">
        <v>160</v>
      </c>
      <c r="E73" s="39"/>
      <c r="F73" s="40">
        <v>44291</v>
      </c>
      <c r="G73" s="40">
        <v>44374</v>
      </c>
      <c r="H73" s="19">
        <v>43.333368</v>
      </c>
      <c r="I73" s="19">
        <v>52.650042119999995</v>
      </c>
      <c r="J73" s="19">
        <v>81.179046</v>
      </c>
      <c r="K73" s="32" t="s">
        <v>271</v>
      </c>
      <c r="L73" s="19"/>
      <c r="M73" s="19"/>
    </row>
    <row r="74" spans="1:13" x14ac:dyDescent="0.25">
      <c r="A74" s="32" t="s">
        <v>184</v>
      </c>
      <c r="B74" s="32"/>
      <c r="C74" s="79" t="s">
        <v>159</v>
      </c>
      <c r="D74" s="37" t="s">
        <v>160</v>
      </c>
      <c r="E74" s="39"/>
      <c r="F74" s="39">
        <v>44291</v>
      </c>
      <c r="G74" s="39">
        <v>44374</v>
      </c>
      <c r="H74" s="19">
        <v>10562.52</v>
      </c>
      <c r="I74" s="19">
        <v>12833.461799999999</v>
      </c>
      <c r="J74" s="19">
        <v>28164.261259746152</v>
      </c>
      <c r="K74" s="32" t="s">
        <v>274</v>
      </c>
      <c r="L74" s="19"/>
      <c r="M74" s="19"/>
    </row>
    <row r="75" spans="1:13" x14ac:dyDescent="0.25">
      <c r="A75" s="30" t="s">
        <v>185</v>
      </c>
      <c r="B75" s="37"/>
      <c r="C75" s="79" t="s">
        <v>159</v>
      </c>
      <c r="D75" s="37" t="s">
        <v>160</v>
      </c>
      <c r="E75" s="37"/>
      <c r="F75" s="39">
        <v>44291</v>
      </c>
      <c r="G75" s="39">
        <v>44374</v>
      </c>
      <c r="H75" s="19">
        <v>7444.9</v>
      </c>
      <c r="I75" s="19">
        <v>9045.5534999999982</v>
      </c>
      <c r="J75" s="19">
        <v>25770.803472526317</v>
      </c>
      <c r="K75" s="32" t="s">
        <v>275</v>
      </c>
      <c r="L75" s="19"/>
      <c r="M75" s="19"/>
    </row>
    <row r="76" spans="1:13" x14ac:dyDescent="0.25">
      <c r="A76" s="30" t="s">
        <v>186</v>
      </c>
      <c r="B76" s="37"/>
      <c r="C76" s="79" t="s">
        <v>159</v>
      </c>
      <c r="D76" s="37" t="s">
        <v>160</v>
      </c>
      <c r="E76" s="37"/>
      <c r="F76" s="39">
        <v>44291</v>
      </c>
      <c r="G76" s="39">
        <v>44374</v>
      </c>
      <c r="H76" s="19">
        <v>308.601</v>
      </c>
      <c r="I76" s="19">
        <v>374.95021499999996</v>
      </c>
      <c r="J76" s="19">
        <v>806.80178194496693</v>
      </c>
      <c r="K76" s="32" t="s">
        <v>270</v>
      </c>
      <c r="L76" s="19"/>
      <c r="M76" s="19"/>
    </row>
    <row r="77" spans="1:13" x14ac:dyDescent="0.25">
      <c r="A77" s="32" t="s">
        <v>187</v>
      </c>
      <c r="B77" s="37"/>
      <c r="C77" s="79" t="s">
        <v>170</v>
      </c>
      <c r="D77" s="37" t="s">
        <v>160</v>
      </c>
      <c r="E77" s="37"/>
      <c r="F77" s="39">
        <v>44291</v>
      </c>
      <c r="G77" s="39">
        <v>44374</v>
      </c>
      <c r="H77" s="19">
        <v>2370.33</v>
      </c>
      <c r="I77" s="19">
        <v>2879.9509499999999</v>
      </c>
      <c r="J77" s="19">
        <v>3913.8575851393189</v>
      </c>
      <c r="K77" s="32" t="s">
        <v>273</v>
      </c>
      <c r="L77" s="19"/>
      <c r="M77" s="19"/>
    </row>
    <row r="78" spans="1:13" x14ac:dyDescent="0.25">
      <c r="A78" s="32" t="s">
        <v>188</v>
      </c>
      <c r="B78" s="37"/>
      <c r="C78" s="79" t="s">
        <v>159</v>
      </c>
      <c r="D78" s="37" t="s">
        <v>160</v>
      </c>
      <c r="E78" s="37"/>
      <c r="F78" s="39">
        <v>44291</v>
      </c>
      <c r="G78" s="39">
        <v>44374</v>
      </c>
      <c r="H78" s="19">
        <v>56.346499999999999</v>
      </c>
      <c r="I78" s="19">
        <v>68.460997499999991</v>
      </c>
      <c r="J78" s="19">
        <v>147.31143647091901</v>
      </c>
      <c r="K78" s="32" t="s">
        <v>270</v>
      </c>
      <c r="L78" s="19"/>
      <c r="M78" s="19"/>
    </row>
    <row r="79" spans="1:13" x14ac:dyDescent="0.25">
      <c r="A79" s="30" t="s">
        <v>189</v>
      </c>
      <c r="B79" s="37"/>
      <c r="C79" s="79" t="s">
        <v>159</v>
      </c>
      <c r="D79" s="37" t="s">
        <v>160</v>
      </c>
      <c r="E79" s="37"/>
      <c r="F79" s="39">
        <v>44291</v>
      </c>
      <c r="G79" s="39">
        <v>44374</v>
      </c>
      <c r="H79" s="19">
        <v>558.50469999999996</v>
      </c>
      <c r="I79" s="19">
        <v>678.58321049999984</v>
      </c>
      <c r="J79" s="19">
        <v>1460.1462314919236</v>
      </c>
      <c r="K79" s="32" t="s">
        <v>270</v>
      </c>
      <c r="L79" s="19"/>
      <c r="M79" s="19"/>
    </row>
    <row r="80" spans="1:13" x14ac:dyDescent="0.25">
      <c r="A80" s="32" t="s">
        <v>190</v>
      </c>
      <c r="B80" s="37"/>
      <c r="C80" s="79" t="s">
        <v>170</v>
      </c>
      <c r="D80" s="37" t="s">
        <v>160</v>
      </c>
      <c r="E80" s="37"/>
      <c r="F80" s="39">
        <v>44291</v>
      </c>
      <c r="G80" s="39">
        <v>44374</v>
      </c>
      <c r="H80" s="19">
        <v>2033.06</v>
      </c>
      <c r="I80" s="19">
        <v>2470.1678999999999</v>
      </c>
      <c r="J80" s="19">
        <v>3356.9618163054697</v>
      </c>
      <c r="K80" s="32" t="s">
        <v>273</v>
      </c>
      <c r="L80" s="19"/>
      <c r="M80" s="19"/>
    </row>
    <row r="81" spans="1:13" x14ac:dyDescent="0.25">
      <c r="A81" s="32" t="s">
        <v>190</v>
      </c>
      <c r="B81" s="37"/>
      <c r="C81" s="79" t="s">
        <v>159</v>
      </c>
      <c r="D81" s="37" t="s">
        <v>160</v>
      </c>
      <c r="E81" s="37"/>
      <c r="F81" s="39">
        <v>44291</v>
      </c>
      <c r="G81" s="39">
        <v>44374</v>
      </c>
      <c r="H81" s="19">
        <v>1806.1</v>
      </c>
      <c r="I81" s="19">
        <v>2194.4114999999997</v>
      </c>
      <c r="J81" s="19">
        <v>4721.8306555882355</v>
      </c>
      <c r="K81" s="32" t="s">
        <v>272</v>
      </c>
      <c r="L81" s="19"/>
      <c r="M81" s="19"/>
    </row>
    <row r="82" spans="1:13" x14ac:dyDescent="0.25">
      <c r="A82" s="32" t="s">
        <v>191</v>
      </c>
      <c r="B82" s="37"/>
      <c r="C82" s="79" t="s">
        <v>170</v>
      </c>
      <c r="D82" s="37" t="s">
        <v>160</v>
      </c>
      <c r="E82" s="37"/>
      <c r="F82" s="39">
        <v>44291</v>
      </c>
      <c r="G82" s="39">
        <v>44374</v>
      </c>
      <c r="H82" s="19">
        <v>1061.24</v>
      </c>
      <c r="I82" s="19">
        <v>1289.4066</v>
      </c>
      <c r="J82" s="19">
        <v>1752.3054695562437</v>
      </c>
      <c r="K82" s="32" t="s">
        <v>273</v>
      </c>
      <c r="L82" s="19"/>
      <c r="M82" s="19"/>
    </row>
    <row r="83" spans="1:13" x14ac:dyDescent="0.25">
      <c r="A83" s="32" t="s">
        <v>192</v>
      </c>
      <c r="B83" s="37"/>
      <c r="C83" s="79" t="s">
        <v>159</v>
      </c>
      <c r="D83" s="37" t="s">
        <v>160</v>
      </c>
      <c r="E83" s="37"/>
      <c r="F83" s="39">
        <v>44291</v>
      </c>
      <c r="G83" s="39">
        <v>44374</v>
      </c>
      <c r="H83" s="19">
        <v>2553.62</v>
      </c>
      <c r="I83" s="19">
        <v>3102.6482999999994</v>
      </c>
      <c r="J83" s="19">
        <v>6676.1315534705882</v>
      </c>
      <c r="K83" s="32" t="s">
        <v>272</v>
      </c>
      <c r="L83" s="19"/>
      <c r="M83" s="19"/>
    </row>
    <row r="84" spans="1:13" x14ac:dyDescent="0.25">
      <c r="A84" s="32" t="s">
        <v>193</v>
      </c>
      <c r="B84" s="32"/>
      <c r="C84" s="79" t="s">
        <v>159</v>
      </c>
      <c r="D84" s="37" t="s">
        <v>160</v>
      </c>
      <c r="E84" s="37"/>
      <c r="F84" s="39">
        <v>44291</v>
      </c>
      <c r="G84" s="39">
        <v>44374</v>
      </c>
      <c r="H84" s="19">
        <v>5303.69</v>
      </c>
      <c r="I84" s="19">
        <v>6443.9833499999995</v>
      </c>
      <c r="J84" s="19">
        <v>12479.29</v>
      </c>
      <c r="K84" s="32" t="s">
        <v>276</v>
      </c>
      <c r="L84" s="19"/>
      <c r="M84" s="19"/>
    </row>
    <row r="85" spans="1:13" x14ac:dyDescent="0.25">
      <c r="A85" s="30" t="s">
        <v>194</v>
      </c>
      <c r="B85" s="37"/>
      <c r="C85" s="79" t="s">
        <v>159</v>
      </c>
      <c r="D85" s="37" t="s">
        <v>160</v>
      </c>
      <c r="E85" s="37"/>
      <c r="F85" s="39">
        <v>44291</v>
      </c>
      <c r="G85" s="39">
        <v>44374</v>
      </c>
      <c r="H85" s="19">
        <v>679.35059999999999</v>
      </c>
      <c r="I85" s="19">
        <v>825.41097899999988</v>
      </c>
      <c r="J85" s="19">
        <v>1776.0839227526237</v>
      </c>
      <c r="K85" s="32" t="s">
        <v>270</v>
      </c>
      <c r="L85" s="19"/>
      <c r="M85" s="19"/>
    </row>
    <row r="86" spans="1:13" x14ac:dyDescent="0.25">
      <c r="A86" s="32" t="s">
        <v>195</v>
      </c>
      <c r="B86" s="37"/>
      <c r="C86" s="79" t="s">
        <v>159</v>
      </c>
      <c r="D86" s="37" t="s">
        <v>160</v>
      </c>
      <c r="E86" s="37"/>
      <c r="F86" s="39">
        <v>44291</v>
      </c>
      <c r="G86" s="39">
        <v>44374</v>
      </c>
      <c r="H86" s="19">
        <v>246.53</v>
      </c>
      <c r="I86" s="19">
        <v>299.53395</v>
      </c>
      <c r="J86" s="19">
        <v>853.37293718947365</v>
      </c>
      <c r="K86" s="32" t="s">
        <v>275</v>
      </c>
      <c r="L86" s="19"/>
      <c r="M86" s="19"/>
    </row>
    <row r="87" spans="1:13" x14ac:dyDescent="0.25">
      <c r="A87" s="32" t="s">
        <v>196</v>
      </c>
      <c r="B87" s="32"/>
      <c r="C87" s="79" t="s">
        <v>162</v>
      </c>
      <c r="D87" s="31" t="s">
        <v>160</v>
      </c>
      <c r="E87" s="39"/>
      <c r="F87" s="40">
        <v>44291</v>
      </c>
      <c r="G87" s="40">
        <v>44374</v>
      </c>
      <c r="H87" s="19">
        <v>2613.3354239999999</v>
      </c>
      <c r="I87" s="19">
        <v>3175.2025401599999</v>
      </c>
      <c r="J87" s="19">
        <v>4895.7209279999997</v>
      </c>
      <c r="K87" s="32" t="s">
        <v>271</v>
      </c>
      <c r="L87" s="19"/>
      <c r="M87" s="19"/>
    </row>
    <row r="88" spans="1:13" x14ac:dyDescent="0.25">
      <c r="A88" s="32" t="s">
        <v>260</v>
      </c>
      <c r="B88" s="32"/>
      <c r="C88" s="79" t="s">
        <v>162</v>
      </c>
      <c r="D88" s="31" t="s">
        <v>160</v>
      </c>
      <c r="E88" s="39"/>
      <c r="F88" s="40">
        <v>44291</v>
      </c>
      <c r="G88" s="40">
        <v>44374</v>
      </c>
      <c r="H88" s="19">
        <v>213.333504</v>
      </c>
      <c r="I88" s="19">
        <v>259.20020735999998</v>
      </c>
      <c r="J88" s="19">
        <v>399.650688</v>
      </c>
      <c r="K88" s="32" t="s">
        <v>271</v>
      </c>
      <c r="L88" s="19"/>
      <c r="M88" s="19"/>
    </row>
    <row r="89" spans="1:13" x14ac:dyDescent="0.25">
      <c r="A89" s="32" t="s">
        <v>197</v>
      </c>
      <c r="B89" s="37"/>
      <c r="C89" s="79" t="s">
        <v>159</v>
      </c>
      <c r="D89" s="37" t="s">
        <v>160</v>
      </c>
      <c r="E89" s="37"/>
      <c r="F89" s="39">
        <v>44291</v>
      </c>
      <c r="G89" s="39">
        <v>44374</v>
      </c>
      <c r="H89" s="19">
        <v>854.4</v>
      </c>
      <c r="I89" s="19">
        <v>1038.0959999999998</v>
      </c>
      <c r="J89" s="19">
        <v>2233.7257694117648</v>
      </c>
      <c r="K89" s="32" t="s">
        <v>272</v>
      </c>
      <c r="L89" s="19"/>
      <c r="M89" s="19"/>
    </row>
    <row r="90" spans="1:13" x14ac:dyDescent="0.25">
      <c r="A90" s="32" t="s">
        <v>198</v>
      </c>
      <c r="B90" s="32"/>
      <c r="C90" s="79" t="s">
        <v>162</v>
      </c>
      <c r="D90" s="31" t="s">
        <v>160</v>
      </c>
      <c r="E90" s="39"/>
      <c r="F90" s="40">
        <v>44291</v>
      </c>
      <c r="G90" s="40">
        <v>44374</v>
      </c>
      <c r="H90" s="19">
        <v>3975.0031800000002</v>
      </c>
      <c r="I90" s="19">
        <v>4829.6288636999998</v>
      </c>
      <c r="J90" s="19">
        <v>7446.6163350000006</v>
      </c>
      <c r="K90" s="32" t="s">
        <v>271</v>
      </c>
      <c r="L90" s="19"/>
      <c r="M90" s="19"/>
    </row>
    <row r="91" spans="1:13" x14ac:dyDescent="0.25">
      <c r="A91" s="32" t="s">
        <v>268</v>
      </c>
      <c r="B91" s="32"/>
      <c r="C91" s="79" t="s">
        <v>162</v>
      </c>
      <c r="D91" s="31" t="s">
        <v>160</v>
      </c>
      <c r="E91" s="39"/>
      <c r="F91" s="40">
        <v>44291</v>
      </c>
      <c r="G91" s="40">
        <v>44374</v>
      </c>
      <c r="H91" s="19">
        <v>335.00026799999995</v>
      </c>
      <c r="I91" s="19">
        <v>407.02532561999993</v>
      </c>
      <c r="J91" s="19">
        <v>627.57647099999986</v>
      </c>
      <c r="K91" s="32" t="s">
        <v>271</v>
      </c>
      <c r="L91" s="19"/>
      <c r="M91" s="19"/>
    </row>
    <row r="92" spans="1:13" x14ac:dyDescent="0.25">
      <c r="A92" s="32" t="s">
        <v>261</v>
      </c>
      <c r="B92" s="32"/>
      <c r="C92" s="79" t="s">
        <v>162</v>
      </c>
      <c r="D92" s="31" t="s">
        <v>160</v>
      </c>
      <c r="E92" s="39"/>
      <c r="F92" s="40">
        <v>44291</v>
      </c>
      <c r="G92" s="40">
        <v>44374</v>
      </c>
      <c r="H92" s="19">
        <v>465.00037200000003</v>
      </c>
      <c r="I92" s="19">
        <v>564.97545198</v>
      </c>
      <c r="J92" s="19">
        <v>871.113609</v>
      </c>
      <c r="K92" s="32" t="s">
        <v>271</v>
      </c>
      <c r="L92" s="19"/>
      <c r="M92" s="19"/>
    </row>
    <row r="93" spans="1:13" x14ac:dyDescent="0.25">
      <c r="A93" s="32" t="s">
        <v>199</v>
      </c>
      <c r="B93" s="32"/>
      <c r="C93" s="79" t="s">
        <v>162</v>
      </c>
      <c r="D93" s="31" t="s">
        <v>160</v>
      </c>
      <c r="E93" s="39"/>
      <c r="F93" s="40">
        <v>44291</v>
      </c>
      <c r="G93" s="40">
        <v>44374</v>
      </c>
      <c r="H93" s="19">
        <v>273.333552</v>
      </c>
      <c r="I93" s="19">
        <v>332.10026567999995</v>
      </c>
      <c r="J93" s="19">
        <v>512.05244399999992</v>
      </c>
      <c r="K93" s="32" t="s">
        <v>271</v>
      </c>
      <c r="L93" s="19"/>
      <c r="M93" s="19"/>
    </row>
    <row r="94" spans="1:13" x14ac:dyDescent="0.25">
      <c r="A94" s="32" t="s">
        <v>269</v>
      </c>
      <c r="B94" s="32"/>
      <c r="C94" s="79" t="s">
        <v>162</v>
      </c>
      <c r="D94" s="31" t="s">
        <v>160</v>
      </c>
      <c r="E94" s="39"/>
      <c r="F94" s="40">
        <v>44291</v>
      </c>
      <c r="G94" s="40">
        <v>44374</v>
      </c>
      <c r="H94" s="19">
        <v>70.000056000000001</v>
      </c>
      <c r="I94" s="19">
        <v>85.050068039999999</v>
      </c>
      <c r="J94" s="19">
        <v>131.13538199999999</v>
      </c>
      <c r="K94" s="32" t="s">
        <v>271</v>
      </c>
      <c r="L94" s="19"/>
      <c r="M94" s="19"/>
    </row>
    <row r="95" spans="1:13" x14ac:dyDescent="0.25">
      <c r="A95" s="32" t="s">
        <v>262</v>
      </c>
      <c r="B95" s="32"/>
      <c r="C95" s="79" t="s">
        <v>162</v>
      </c>
      <c r="D95" s="31" t="s">
        <v>160</v>
      </c>
      <c r="E95" s="39"/>
      <c r="F95" s="40">
        <v>44291</v>
      </c>
      <c r="G95" s="40">
        <v>44374</v>
      </c>
      <c r="H95" s="19">
        <v>138.33344400000001</v>
      </c>
      <c r="I95" s="19">
        <v>168.07513446000002</v>
      </c>
      <c r="J95" s="19">
        <v>259.14849299999997</v>
      </c>
      <c r="K95" s="32" t="s">
        <v>271</v>
      </c>
      <c r="L95" s="19"/>
      <c r="M95" s="19"/>
    </row>
    <row r="96" spans="1:13" x14ac:dyDescent="0.25">
      <c r="A96" s="32" t="s">
        <v>263</v>
      </c>
      <c r="B96" s="32"/>
      <c r="C96" s="79" t="s">
        <v>162</v>
      </c>
      <c r="D96" s="31" t="s">
        <v>160</v>
      </c>
      <c r="E96" s="39"/>
      <c r="F96" s="40">
        <v>44291</v>
      </c>
      <c r="G96" s="40">
        <v>44374</v>
      </c>
      <c r="H96" s="19">
        <v>28.333356000000002</v>
      </c>
      <c r="I96" s="19">
        <v>34.425027540000002</v>
      </c>
      <c r="J96" s="19">
        <v>53.078607000000005</v>
      </c>
      <c r="K96" s="32" t="s">
        <v>271</v>
      </c>
      <c r="L96" s="19"/>
      <c r="M96" s="19"/>
    </row>
    <row r="97" spans="1:13" x14ac:dyDescent="0.25">
      <c r="A97" s="32" t="s">
        <v>264</v>
      </c>
      <c r="B97" s="32"/>
      <c r="C97" s="79" t="s">
        <v>162</v>
      </c>
      <c r="D97" s="31" t="s">
        <v>160</v>
      </c>
      <c r="E97" s="39"/>
      <c r="F97" s="40">
        <v>44291</v>
      </c>
      <c r="G97" s="40">
        <v>44374</v>
      </c>
      <c r="H97" s="19">
        <v>560.00044800000001</v>
      </c>
      <c r="I97" s="19">
        <v>680.40054431999999</v>
      </c>
      <c r="J97" s="19">
        <v>1049.0830559999999</v>
      </c>
      <c r="K97" s="32" t="s">
        <v>271</v>
      </c>
      <c r="L97" s="19"/>
      <c r="M97" s="19"/>
    </row>
    <row r="98" spans="1:13" x14ac:dyDescent="0.25">
      <c r="A98" s="32" t="s">
        <v>200</v>
      </c>
      <c r="B98" s="37"/>
      <c r="C98" s="79" t="s">
        <v>159</v>
      </c>
      <c r="D98" s="37" t="s">
        <v>160</v>
      </c>
      <c r="E98" s="37"/>
      <c r="F98" s="39">
        <v>44291</v>
      </c>
      <c r="G98" s="39">
        <v>44374</v>
      </c>
      <c r="H98" s="19">
        <v>1356.17</v>
      </c>
      <c r="I98" s="19">
        <v>1647.7465500000001</v>
      </c>
      <c r="J98" s="19">
        <v>3545.5429268529415</v>
      </c>
      <c r="K98" s="32" t="s">
        <v>272</v>
      </c>
      <c r="L98" s="19"/>
      <c r="M98" s="19"/>
    </row>
    <row r="99" spans="1:13" x14ac:dyDescent="0.25">
      <c r="A99" s="30" t="s">
        <v>201</v>
      </c>
      <c r="B99" s="37"/>
      <c r="C99" s="79" t="s">
        <v>159</v>
      </c>
      <c r="D99" s="37" t="s">
        <v>160</v>
      </c>
      <c r="E99" s="37"/>
      <c r="F99" s="39">
        <v>44291</v>
      </c>
      <c r="G99" s="39">
        <v>44374</v>
      </c>
      <c r="H99" s="19">
        <v>568.92880000000002</v>
      </c>
      <c r="I99" s="19">
        <v>691.24849199999994</v>
      </c>
      <c r="J99" s="19">
        <v>1487.3988407030818</v>
      </c>
      <c r="K99" s="32" t="s">
        <v>270</v>
      </c>
      <c r="L99" s="19"/>
      <c r="M99" s="19"/>
    </row>
    <row r="100" spans="1:13" x14ac:dyDescent="0.25">
      <c r="A100" s="30" t="s">
        <v>202</v>
      </c>
      <c r="B100" s="37"/>
      <c r="C100" s="79" t="s">
        <v>159</v>
      </c>
      <c r="D100" s="37" t="s">
        <v>160</v>
      </c>
      <c r="E100" s="37"/>
      <c r="F100" s="39">
        <v>44291</v>
      </c>
      <c r="G100" s="39">
        <v>44374</v>
      </c>
      <c r="H100" s="19">
        <v>156.45780000000002</v>
      </c>
      <c r="I100" s="19">
        <v>190.09622700000003</v>
      </c>
      <c r="J100" s="19">
        <v>409.04090342931244</v>
      </c>
      <c r="K100" s="32" t="s">
        <v>270</v>
      </c>
      <c r="L100" s="19"/>
      <c r="M100" s="19"/>
    </row>
    <row r="101" spans="1:13" x14ac:dyDescent="0.25">
      <c r="A101" s="32" t="s">
        <v>203</v>
      </c>
      <c r="B101" s="37"/>
      <c r="C101" s="79" t="s">
        <v>159</v>
      </c>
      <c r="D101" s="37" t="s">
        <v>160</v>
      </c>
      <c r="E101" s="37"/>
      <c r="F101" s="39">
        <v>44291</v>
      </c>
      <c r="G101" s="39">
        <v>44374</v>
      </c>
      <c r="H101" s="19">
        <v>632.73160000000007</v>
      </c>
      <c r="I101" s="19">
        <v>768.76889400000005</v>
      </c>
      <c r="J101" s="19">
        <v>1654.2039149999191</v>
      </c>
      <c r="K101" s="32" t="s">
        <v>270</v>
      </c>
      <c r="L101" s="19"/>
      <c r="M101" s="19"/>
    </row>
    <row r="102" spans="1:13" x14ac:dyDescent="0.25">
      <c r="A102" s="32" t="s">
        <v>204</v>
      </c>
      <c r="B102" s="37"/>
      <c r="C102" s="79" t="s">
        <v>170</v>
      </c>
      <c r="D102" s="37" t="s">
        <v>160</v>
      </c>
      <c r="E102" s="37"/>
      <c r="F102" s="39">
        <v>44291</v>
      </c>
      <c r="G102" s="39">
        <v>44374</v>
      </c>
      <c r="H102" s="19">
        <v>88.03</v>
      </c>
      <c r="I102" s="19">
        <v>106.95645</v>
      </c>
      <c r="J102" s="19">
        <v>145.35397316821465</v>
      </c>
      <c r="K102" s="32" t="s">
        <v>273</v>
      </c>
      <c r="L102" s="19"/>
      <c r="M102" s="19"/>
    </row>
    <row r="103" spans="1:13" x14ac:dyDescent="0.25">
      <c r="A103" s="32" t="s">
        <v>204</v>
      </c>
      <c r="B103" s="37"/>
      <c r="C103" s="79" t="s">
        <v>159</v>
      </c>
      <c r="D103" s="37" t="s">
        <v>160</v>
      </c>
      <c r="E103" s="37"/>
      <c r="F103" s="39">
        <v>44291</v>
      </c>
      <c r="G103" s="39">
        <v>44374</v>
      </c>
      <c r="H103" s="19">
        <v>311.70999999999998</v>
      </c>
      <c r="I103" s="19">
        <v>378.72764999999993</v>
      </c>
      <c r="J103" s="19">
        <v>814.92820644117648</v>
      </c>
      <c r="K103" s="32" t="s">
        <v>272</v>
      </c>
      <c r="L103" s="19"/>
      <c r="M103" s="19"/>
    </row>
    <row r="104" spans="1:13" x14ac:dyDescent="0.25">
      <c r="A104" s="32" t="s">
        <v>205</v>
      </c>
      <c r="B104" s="37"/>
      <c r="C104" s="79" t="s">
        <v>170</v>
      </c>
      <c r="D104" s="37" t="s">
        <v>160</v>
      </c>
      <c r="E104" s="37"/>
      <c r="F104" s="39">
        <v>44291</v>
      </c>
      <c r="G104" s="39">
        <v>44374</v>
      </c>
      <c r="H104" s="19">
        <v>63.16</v>
      </c>
      <c r="I104" s="19">
        <v>76.739399999999989</v>
      </c>
      <c r="J104" s="19">
        <v>104.28895768833848</v>
      </c>
      <c r="K104" s="32" t="s">
        <v>273</v>
      </c>
      <c r="L104" s="19"/>
      <c r="M104" s="19"/>
    </row>
    <row r="105" spans="1:13" x14ac:dyDescent="0.25">
      <c r="A105" s="32" t="s">
        <v>206</v>
      </c>
      <c r="B105" s="37"/>
      <c r="C105" s="79" t="s">
        <v>159</v>
      </c>
      <c r="D105" s="37" t="s">
        <v>160</v>
      </c>
      <c r="E105" s="37"/>
      <c r="F105" s="39">
        <v>44291</v>
      </c>
      <c r="G105" s="39">
        <v>44374</v>
      </c>
      <c r="H105" s="19">
        <v>3826.16</v>
      </c>
      <c r="I105" s="19">
        <v>4648.7843999999996</v>
      </c>
      <c r="J105" s="19">
        <v>10003.033930117648</v>
      </c>
      <c r="K105" s="32" t="s">
        <v>272</v>
      </c>
      <c r="L105" s="19"/>
      <c r="M105" s="19"/>
    </row>
    <row r="106" spans="1:13" x14ac:dyDescent="0.25">
      <c r="A106" s="32" t="s">
        <v>207</v>
      </c>
      <c r="B106" s="37"/>
      <c r="C106" s="79" t="s">
        <v>159</v>
      </c>
      <c r="D106" s="37" t="s">
        <v>160</v>
      </c>
      <c r="E106" s="37"/>
      <c r="F106" s="39">
        <v>44291</v>
      </c>
      <c r="G106" s="39">
        <v>44374</v>
      </c>
      <c r="H106" s="19">
        <v>840.75</v>
      </c>
      <c r="I106" s="19">
        <v>1021.5112499999999</v>
      </c>
      <c r="J106" s="19">
        <v>2198.0394904411769</v>
      </c>
      <c r="K106" s="32" t="s">
        <v>272</v>
      </c>
      <c r="L106" s="19"/>
      <c r="M106" s="19"/>
    </row>
    <row r="107" spans="1:13" x14ac:dyDescent="0.25">
      <c r="A107" s="32" t="s">
        <v>208</v>
      </c>
      <c r="B107" s="37"/>
      <c r="C107" s="79" t="s">
        <v>209</v>
      </c>
      <c r="D107" s="37" t="s">
        <v>160</v>
      </c>
      <c r="E107" s="37"/>
      <c r="F107" s="39">
        <v>44291</v>
      </c>
      <c r="G107" s="39">
        <v>44374</v>
      </c>
      <c r="H107" s="19">
        <v>12377.496695990107</v>
      </c>
      <c r="I107" s="19">
        <v>15038.658485627979</v>
      </c>
      <c r="J107" s="19">
        <v>16412.24099048959</v>
      </c>
      <c r="K107" s="32" t="s">
        <v>277</v>
      </c>
      <c r="L107" s="19"/>
      <c r="M107" s="19"/>
    </row>
    <row r="108" spans="1:13" x14ac:dyDescent="0.25">
      <c r="A108" s="32" t="s">
        <v>210</v>
      </c>
      <c r="B108" s="37"/>
      <c r="C108" s="79" t="s">
        <v>159</v>
      </c>
      <c r="D108" s="37" t="s">
        <v>160</v>
      </c>
      <c r="E108" s="37"/>
      <c r="F108" s="39">
        <v>44291</v>
      </c>
      <c r="G108" s="39">
        <v>44374</v>
      </c>
      <c r="H108" s="19">
        <v>22.5793</v>
      </c>
      <c r="I108" s="19">
        <v>27.433849499999997</v>
      </c>
      <c r="J108" s="19">
        <v>59.030980052138489</v>
      </c>
      <c r="K108" s="32" t="s">
        <v>270</v>
      </c>
      <c r="L108" s="19"/>
      <c r="M108" s="19"/>
    </row>
    <row r="109" spans="1:13" x14ac:dyDescent="0.25">
      <c r="A109" s="32" t="s">
        <v>211</v>
      </c>
      <c r="B109" s="37"/>
      <c r="C109" s="79" t="s">
        <v>170</v>
      </c>
      <c r="D109" s="37" t="s">
        <v>160</v>
      </c>
      <c r="E109" s="37"/>
      <c r="F109" s="39">
        <v>44291</v>
      </c>
      <c r="G109" s="39">
        <v>44374</v>
      </c>
      <c r="H109" s="19">
        <v>587.63</v>
      </c>
      <c r="I109" s="19">
        <v>713.97044999999991</v>
      </c>
      <c r="J109" s="19">
        <v>970.28689370485029</v>
      </c>
      <c r="K109" s="32" t="s">
        <v>273</v>
      </c>
      <c r="L109" s="19"/>
      <c r="M109" s="19"/>
    </row>
    <row r="110" spans="1:13" x14ac:dyDescent="0.25">
      <c r="A110" s="32" t="s">
        <v>211</v>
      </c>
      <c r="B110" s="37"/>
      <c r="C110" s="79" t="s">
        <v>159</v>
      </c>
      <c r="D110" s="37" t="s">
        <v>160</v>
      </c>
      <c r="E110" s="37"/>
      <c r="F110" s="39">
        <v>44291</v>
      </c>
      <c r="G110" s="39">
        <v>44374</v>
      </c>
      <c r="H110" s="19">
        <v>640.04</v>
      </c>
      <c r="I110" s="19">
        <v>777.64859999999987</v>
      </c>
      <c r="J110" s="19">
        <v>1673.3073987058826</v>
      </c>
      <c r="K110" s="32" t="s">
        <v>272</v>
      </c>
      <c r="L110" s="19"/>
      <c r="M110" s="19"/>
    </row>
    <row r="111" spans="1:13" x14ac:dyDescent="0.25">
      <c r="A111" s="32" t="s">
        <v>212</v>
      </c>
      <c r="B111" s="37"/>
      <c r="C111" s="79" t="s">
        <v>170</v>
      </c>
      <c r="D111" s="37" t="s">
        <v>160</v>
      </c>
      <c r="E111" s="37"/>
      <c r="F111" s="39">
        <v>44291</v>
      </c>
      <c r="G111" s="39">
        <v>44374</v>
      </c>
      <c r="H111" s="19">
        <v>6516.84</v>
      </c>
      <c r="I111" s="19">
        <v>7917.9606000000003</v>
      </c>
      <c r="J111" s="19">
        <v>10760.520123839009</v>
      </c>
      <c r="K111" s="32" t="s">
        <v>273</v>
      </c>
      <c r="L111" s="19"/>
      <c r="M111" s="19"/>
    </row>
    <row r="112" spans="1:13" x14ac:dyDescent="0.25">
      <c r="A112" s="32" t="s">
        <v>212</v>
      </c>
      <c r="B112" s="37"/>
      <c r="C112" s="79" t="s">
        <v>159</v>
      </c>
      <c r="D112" s="37" t="s">
        <v>160</v>
      </c>
      <c r="E112" s="37"/>
      <c r="F112" s="39">
        <v>44291</v>
      </c>
      <c r="G112" s="39">
        <v>44374</v>
      </c>
      <c r="H112" s="19">
        <v>4144.0200000000004</v>
      </c>
      <c r="I112" s="19">
        <v>5034.984300000001</v>
      </c>
      <c r="J112" s="19">
        <v>10834.040569941179</v>
      </c>
      <c r="K112" s="32" t="s">
        <v>272</v>
      </c>
      <c r="L112" s="19"/>
      <c r="M112" s="19"/>
    </row>
    <row r="113" spans="1:13" x14ac:dyDescent="0.25">
      <c r="A113" s="30" t="s">
        <v>213</v>
      </c>
      <c r="B113" s="37"/>
      <c r="C113" s="79" t="s">
        <v>159</v>
      </c>
      <c r="D113" s="37" t="s">
        <v>160</v>
      </c>
      <c r="E113" s="37"/>
      <c r="F113" s="39">
        <v>44291</v>
      </c>
      <c r="G113" s="39">
        <v>44374</v>
      </c>
      <c r="H113" s="19">
        <v>511.27425000000005</v>
      </c>
      <c r="I113" s="19">
        <v>621.19821375000004</v>
      </c>
      <c r="J113" s="19">
        <v>1336.6676581170398</v>
      </c>
      <c r="K113" s="32" t="s">
        <v>270</v>
      </c>
      <c r="L113" s="19"/>
      <c r="M113" s="19"/>
    </row>
    <row r="114" spans="1:13" x14ac:dyDescent="0.25">
      <c r="A114" s="32" t="s">
        <v>214</v>
      </c>
      <c r="B114" s="37"/>
      <c r="C114" s="79" t="s">
        <v>159</v>
      </c>
      <c r="D114" s="37" t="s">
        <v>160</v>
      </c>
      <c r="E114" s="37"/>
      <c r="F114" s="39">
        <v>44291</v>
      </c>
      <c r="G114" s="39">
        <v>44374</v>
      </c>
      <c r="H114" s="19">
        <v>486.06290000000001</v>
      </c>
      <c r="I114" s="19">
        <v>590.56642349999993</v>
      </c>
      <c r="J114" s="19">
        <v>1270.75548639615</v>
      </c>
      <c r="K114" s="32" t="s">
        <v>270</v>
      </c>
      <c r="L114" s="19"/>
      <c r="M114" s="19"/>
    </row>
    <row r="115" spans="1:13" x14ac:dyDescent="0.25">
      <c r="A115" s="32" t="s">
        <v>215</v>
      </c>
      <c r="B115" s="37"/>
      <c r="C115" s="79" t="s">
        <v>159</v>
      </c>
      <c r="D115" s="37" t="s">
        <v>160</v>
      </c>
      <c r="E115" s="37"/>
      <c r="F115" s="39">
        <v>44291</v>
      </c>
      <c r="G115" s="39">
        <v>44374</v>
      </c>
      <c r="H115" s="19">
        <v>431.67</v>
      </c>
      <c r="I115" s="19">
        <v>524.47905000000003</v>
      </c>
      <c r="J115" s="19">
        <v>1128.5491606764708</v>
      </c>
      <c r="K115" s="32" t="s">
        <v>272</v>
      </c>
      <c r="L115" s="19"/>
      <c r="M115" s="19"/>
    </row>
    <row r="116" spans="1:13" x14ac:dyDescent="0.25">
      <c r="A116" s="32" t="s">
        <v>216</v>
      </c>
      <c r="B116" s="37"/>
      <c r="C116" s="79" t="s">
        <v>170</v>
      </c>
      <c r="D116" s="37" t="s">
        <v>160</v>
      </c>
      <c r="E116" s="37"/>
      <c r="F116" s="39">
        <v>44291</v>
      </c>
      <c r="G116" s="39">
        <v>44374</v>
      </c>
      <c r="H116" s="19">
        <v>153.31</v>
      </c>
      <c r="I116" s="19">
        <v>186.27164999999999</v>
      </c>
      <c r="J116" s="19">
        <v>253.14344685242517</v>
      </c>
      <c r="K116" s="32" t="s">
        <v>273</v>
      </c>
      <c r="L116" s="19"/>
      <c r="M116" s="19"/>
    </row>
    <row r="117" spans="1:13" x14ac:dyDescent="0.25">
      <c r="A117" s="32" t="s">
        <v>217</v>
      </c>
      <c r="B117" s="37"/>
      <c r="C117" s="79" t="s">
        <v>159</v>
      </c>
      <c r="D117" s="37" t="s">
        <v>160</v>
      </c>
      <c r="E117" s="37"/>
      <c r="F117" s="39">
        <v>44291</v>
      </c>
      <c r="G117" s="39">
        <v>44374</v>
      </c>
      <c r="H117" s="19">
        <v>127.908</v>
      </c>
      <c r="I117" s="19">
        <v>155.40821999999997</v>
      </c>
      <c r="J117" s="19">
        <v>334.40073857510777</v>
      </c>
      <c r="K117" s="32" t="s">
        <v>270</v>
      </c>
      <c r="L117" s="19"/>
      <c r="M117" s="19"/>
    </row>
    <row r="118" spans="1:13" x14ac:dyDescent="0.25">
      <c r="A118" s="30" t="s">
        <v>218</v>
      </c>
      <c r="B118" s="37"/>
      <c r="C118" s="79" t="s">
        <v>159</v>
      </c>
      <c r="D118" s="37" t="s">
        <v>160</v>
      </c>
      <c r="E118" s="37"/>
      <c r="F118" s="39">
        <v>44291</v>
      </c>
      <c r="G118" s="39">
        <v>44374</v>
      </c>
      <c r="H118" s="19">
        <v>167.66505000000001</v>
      </c>
      <c r="I118" s="19">
        <v>203.71303575000002</v>
      </c>
      <c r="J118" s="19">
        <v>438.34096814298067</v>
      </c>
      <c r="K118" s="32" t="s">
        <v>270</v>
      </c>
      <c r="L118" s="19"/>
      <c r="M118" s="19"/>
    </row>
    <row r="119" spans="1:13" x14ac:dyDescent="0.25">
      <c r="A119" s="32" t="s">
        <v>219</v>
      </c>
      <c r="B119" s="37"/>
      <c r="C119" s="79" t="s">
        <v>159</v>
      </c>
      <c r="D119" s="37" t="s">
        <v>160</v>
      </c>
      <c r="E119" s="37"/>
      <c r="F119" s="39">
        <v>44291</v>
      </c>
      <c r="G119" s="39">
        <v>44374</v>
      </c>
      <c r="H119" s="19">
        <v>447.48180000000002</v>
      </c>
      <c r="I119" s="19">
        <v>543.69038699999999</v>
      </c>
      <c r="J119" s="19">
        <v>1169.8896427034952</v>
      </c>
      <c r="K119" s="32" t="s">
        <v>270</v>
      </c>
      <c r="L119" s="19"/>
      <c r="M119" s="19"/>
    </row>
    <row r="120" spans="1:13" x14ac:dyDescent="0.25">
      <c r="A120" s="30" t="s">
        <v>220</v>
      </c>
      <c r="B120" s="37"/>
      <c r="C120" s="79" t="s">
        <v>159</v>
      </c>
      <c r="D120" s="37" t="s">
        <v>160</v>
      </c>
      <c r="E120" s="37"/>
      <c r="F120" s="39">
        <v>44291</v>
      </c>
      <c r="G120" s="39">
        <v>44374</v>
      </c>
      <c r="H120" s="19">
        <v>192.42045000000002</v>
      </c>
      <c r="I120" s="19">
        <v>233.79084675000001</v>
      </c>
      <c r="J120" s="19">
        <v>503.06111108730175</v>
      </c>
      <c r="K120" s="32" t="s">
        <v>270</v>
      </c>
      <c r="L120" s="19"/>
      <c r="M120" s="19"/>
    </row>
    <row r="121" spans="1:13" x14ac:dyDescent="0.25">
      <c r="A121" s="32" t="s">
        <v>221</v>
      </c>
      <c r="B121" s="37"/>
      <c r="C121" s="79" t="s">
        <v>159</v>
      </c>
      <c r="D121" s="37" t="s">
        <v>160</v>
      </c>
      <c r="E121" s="37"/>
      <c r="F121" s="39">
        <v>44291</v>
      </c>
      <c r="G121" s="39">
        <v>44374</v>
      </c>
      <c r="H121" s="19">
        <v>750.62975000000006</v>
      </c>
      <c r="I121" s="19">
        <v>912.01514625000004</v>
      </c>
      <c r="J121" s="19">
        <v>1962.4350532918077</v>
      </c>
      <c r="K121" s="32" t="s">
        <v>270</v>
      </c>
      <c r="L121" s="19"/>
      <c r="M121" s="19"/>
    </row>
    <row r="122" spans="1:13" x14ac:dyDescent="0.25">
      <c r="A122" s="32" t="s">
        <v>222</v>
      </c>
      <c r="B122" s="37"/>
      <c r="C122" s="79" t="s">
        <v>159</v>
      </c>
      <c r="D122" s="37" t="s">
        <v>160</v>
      </c>
      <c r="E122" s="37"/>
      <c r="F122" s="39">
        <v>44291</v>
      </c>
      <c r="G122" s="39">
        <v>44374</v>
      </c>
      <c r="H122" s="19">
        <v>17.63325</v>
      </c>
      <c r="I122" s="19">
        <v>21.424398749999998</v>
      </c>
      <c r="J122" s="19">
        <v>46.100101819116233</v>
      </c>
      <c r="K122" s="32" t="s">
        <v>270</v>
      </c>
      <c r="L122" s="19"/>
      <c r="M122" s="19"/>
    </row>
    <row r="123" spans="1:13" x14ac:dyDescent="0.25">
      <c r="A123" s="30" t="s">
        <v>223</v>
      </c>
      <c r="B123" s="37"/>
      <c r="C123" s="79" t="s">
        <v>159</v>
      </c>
      <c r="D123" s="37" t="s">
        <v>160</v>
      </c>
      <c r="E123" s="37"/>
      <c r="F123" s="39">
        <v>44291</v>
      </c>
      <c r="G123" s="39">
        <v>44374</v>
      </c>
      <c r="H123" s="19">
        <v>224.62694999999999</v>
      </c>
      <c r="I123" s="19">
        <v>272.92174424999996</v>
      </c>
      <c r="J123" s="19">
        <v>587.26129705627329</v>
      </c>
      <c r="K123" s="32" t="s">
        <v>270</v>
      </c>
      <c r="L123" s="19"/>
      <c r="M123" s="19"/>
    </row>
    <row r="124" spans="1:13" x14ac:dyDescent="0.25">
      <c r="A124" s="32" t="s">
        <v>224</v>
      </c>
      <c r="B124" s="37"/>
      <c r="C124" s="79" t="s">
        <v>159</v>
      </c>
      <c r="D124" s="37" t="s">
        <v>160</v>
      </c>
      <c r="E124" s="37"/>
      <c r="F124" s="39">
        <v>44291</v>
      </c>
      <c r="G124" s="39">
        <v>44374</v>
      </c>
      <c r="H124" s="19">
        <v>65.529899999999998</v>
      </c>
      <c r="I124" s="19">
        <v>79.618828499999992</v>
      </c>
      <c r="J124" s="19">
        <v>171.32037838722326</v>
      </c>
      <c r="K124" s="32" t="s">
        <v>270</v>
      </c>
      <c r="L124" s="19"/>
      <c r="M124" s="19"/>
    </row>
    <row r="125" spans="1:13" x14ac:dyDescent="0.25">
      <c r="A125" s="32" t="s">
        <v>225</v>
      </c>
      <c r="B125" s="37"/>
      <c r="C125" s="79" t="s">
        <v>159</v>
      </c>
      <c r="D125" s="37" t="s">
        <v>160</v>
      </c>
      <c r="E125" s="37"/>
      <c r="F125" s="39">
        <v>44291</v>
      </c>
      <c r="G125" s="39">
        <v>44374</v>
      </c>
      <c r="H125" s="19">
        <v>113.57955000000001</v>
      </c>
      <c r="I125" s="19">
        <v>137.99915325000001</v>
      </c>
      <c r="J125" s="19">
        <v>296.94065583879336</v>
      </c>
      <c r="K125" s="32" t="s">
        <v>270</v>
      </c>
      <c r="L125" s="19"/>
      <c r="M125" s="19"/>
    </row>
    <row r="126" spans="1:13" x14ac:dyDescent="0.25">
      <c r="A126" s="32" t="s">
        <v>226</v>
      </c>
      <c r="B126" s="37"/>
      <c r="C126" s="79" t="s">
        <v>159</v>
      </c>
      <c r="D126" s="37" t="s">
        <v>160</v>
      </c>
      <c r="E126" s="37"/>
      <c r="F126" s="39">
        <v>44291</v>
      </c>
      <c r="G126" s="39">
        <v>44374</v>
      </c>
      <c r="H126" s="19">
        <v>47.888999999999996</v>
      </c>
      <c r="I126" s="19">
        <v>58.185134999999988</v>
      </c>
      <c r="J126" s="19">
        <v>125.20027652393387</v>
      </c>
      <c r="K126" s="32" t="s">
        <v>270</v>
      </c>
      <c r="L126" s="19"/>
      <c r="M126" s="19"/>
    </row>
    <row r="127" spans="1:13" x14ac:dyDescent="0.25">
      <c r="A127" s="30" t="s">
        <v>227</v>
      </c>
      <c r="B127" s="37"/>
      <c r="C127" s="79" t="s">
        <v>159</v>
      </c>
      <c r="D127" s="37" t="s">
        <v>160</v>
      </c>
      <c r="E127" s="37"/>
      <c r="F127" s="39">
        <v>44291</v>
      </c>
      <c r="G127" s="39">
        <v>44374</v>
      </c>
      <c r="H127" s="19">
        <v>164.55150000000003</v>
      </c>
      <c r="I127" s="19">
        <v>199.93007250000002</v>
      </c>
      <c r="J127" s="19">
        <v>430.20095016450773</v>
      </c>
      <c r="K127" s="32" t="s">
        <v>270</v>
      </c>
      <c r="L127" s="19"/>
      <c r="M127" s="19"/>
    </row>
    <row r="128" spans="1:13" x14ac:dyDescent="0.25">
      <c r="A128" s="32" t="s">
        <v>228</v>
      </c>
      <c r="B128" s="37"/>
      <c r="C128" s="79" t="s">
        <v>159</v>
      </c>
      <c r="D128" s="37" t="s">
        <v>160</v>
      </c>
      <c r="E128" s="37"/>
      <c r="F128" s="39">
        <v>44291</v>
      </c>
      <c r="G128" s="39">
        <v>44374</v>
      </c>
      <c r="H128" s="19">
        <v>25.3521</v>
      </c>
      <c r="I128" s="19">
        <v>30.802801499999994</v>
      </c>
      <c r="J128" s="19">
        <v>66.280146389826982</v>
      </c>
      <c r="K128" s="32" t="s">
        <v>270</v>
      </c>
      <c r="L128" s="19"/>
      <c r="M128" s="19"/>
    </row>
    <row r="129" spans="1:13" x14ac:dyDescent="0.25">
      <c r="A129" s="32" t="s">
        <v>229</v>
      </c>
      <c r="B129" s="37"/>
      <c r="C129" s="79" t="s">
        <v>159</v>
      </c>
      <c r="D129" s="37" t="s">
        <v>160</v>
      </c>
      <c r="E129" s="37"/>
      <c r="F129" s="39">
        <v>44291</v>
      </c>
      <c r="G129" s="39">
        <v>44374</v>
      </c>
      <c r="H129" s="19">
        <v>103.12200000000001</v>
      </c>
      <c r="I129" s="19">
        <v>125.29323000000001</v>
      </c>
      <c r="J129" s="19">
        <v>269.6005954540941</v>
      </c>
      <c r="K129" s="32" t="s">
        <v>270</v>
      </c>
      <c r="L129" s="19"/>
      <c r="M129" s="19"/>
    </row>
    <row r="130" spans="1:13" x14ac:dyDescent="0.25">
      <c r="A130" s="32" t="s">
        <v>230</v>
      </c>
      <c r="B130" s="37"/>
      <c r="C130" s="79" t="s">
        <v>159</v>
      </c>
      <c r="D130" s="37" t="s">
        <v>160</v>
      </c>
      <c r="E130" s="37"/>
      <c r="F130" s="39">
        <v>44291</v>
      </c>
      <c r="G130" s="39">
        <v>44374</v>
      </c>
      <c r="H130" s="19">
        <v>36.888300000000001</v>
      </c>
      <c r="I130" s="19">
        <v>44.819284500000002</v>
      </c>
      <c r="J130" s="19">
        <v>96.440213002940766</v>
      </c>
      <c r="K130" s="32" t="s">
        <v>270</v>
      </c>
      <c r="L130" s="19"/>
      <c r="M130" s="19"/>
    </row>
    <row r="131" spans="1:13" x14ac:dyDescent="0.25">
      <c r="A131" s="32" t="s">
        <v>231</v>
      </c>
      <c r="B131" s="37"/>
      <c r="C131" s="79" t="s">
        <v>159</v>
      </c>
      <c r="D131" s="37" t="s">
        <v>160</v>
      </c>
      <c r="E131" s="37"/>
      <c r="F131" s="39">
        <v>44291</v>
      </c>
      <c r="G131" s="39">
        <v>44374</v>
      </c>
      <c r="H131" s="19">
        <v>122.28525</v>
      </c>
      <c r="I131" s="19">
        <v>148.57657875000001</v>
      </c>
      <c r="J131" s="19">
        <v>319.70070610784074</v>
      </c>
      <c r="K131" s="32" t="s">
        <v>270</v>
      </c>
      <c r="L131" s="19"/>
      <c r="M131" s="19"/>
    </row>
    <row r="132" spans="1:13" x14ac:dyDescent="0.25">
      <c r="A132" s="32" t="s">
        <v>232</v>
      </c>
      <c r="B132" s="37"/>
      <c r="C132" s="79" t="s">
        <v>159</v>
      </c>
      <c r="D132" s="37" t="s">
        <v>160</v>
      </c>
      <c r="E132" s="37"/>
      <c r="F132" s="39">
        <v>44291</v>
      </c>
      <c r="G132" s="39">
        <v>44347</v>
      </c>
      <c r="H132" s="19">
        <v>174.0222</v>
      </c>
      <c r="I132" s="19">
        <v>211.43697299999999</v>
      </c>
      <c r="J132" s="19">
        <v>454.96100485087032</v>
      </c>
      <c r="K132" s="32" t="s">
        <v>270</v>
      </c>
      <c r="L132" s="19"/>
      <c r="M132" s="19"/>
    </row>
    <row r="133" spans="1:13" x14ac:dyDescent="0.25">
      <c r="A133" s="30" t="s">
        <v>233</v>
      </c>
      <c r="B133" s="37"/>
      <c r="C133" s="79" t="s">
        <v>159</v>
      </c>
      <c r="D133" s="37" t="s">
        <v>160</v>
      </c>
      <c r="E133" s="37"/>
      <c r="F133" s="39">
        <v>44291</v>
      </c>
      <c r="G133" s="39">
        <v>44374</v>
      </c>
      <c r="H133" s="19">
        <v>316.55700000000002</v>
      </c>
      <c r="I133" s="19">
        <v>384.61675499999996</v>
      </c>
      <c r="J133" s="19">
        <v>827.6018278850454</v>
      </c>
      <c r="K133" s="32" t="s">
        <v>270</v>
      </c>
      <c r="L133" s="19"/>
      <c r="M133" s="19"/>
    </row>
    <row r="134" spans="1:13" x14ac:dyDescent="0.25">
      <c r="A134" s="30" t="s">
        <v>234</v>
      </c>
      <c r="B134" s="37"/>
      <c r="C134" s="79" t="s">
        <v>159</v>
      </c>
      <c r="D134" s="37" t="s">
        <v>160</v>
      </c>
      <c r="E134" s="37"/>
      <c r="F134" s="39">
        <v>44291</v>
      </c>
      <c r="G134" s="39">
        <v>44374</v>
      </c>
      <c r="H134" s="19">
        <v>250.16975000000002</v>
      </c>
      <c r="I134" s="19">
        <v>303.95624624999999</v>
      </c>
      <c r="J134" s="19">
        <v>654.04000663875649</v>
      </c>
      <c r="K134" s="32" t="s">
        <v>270</v>
      </c>
      <c r="L134" s="19"/>
      <c r="M134" s="19"/>
    </row>
    <row r="135" spans="1:13" x14ac:dyDescent="0.25">
      <c r="A135" s="32" t="s">
        <v>282</v>
      </c>
      <c r="B135" s="37"/>
      <c r="C135" s="79" t="s">
        <v>283</v>
      </c>
      <c r="D135" s="37" t="s">
        <v>160</v>
      </c>
      <c r="E135" s="37"/>
      <c r="F135" s="39">
        <v>44291</v>
      </c>
      <c r="G135" s="39">
        <v>44374</v>
      </c>
      <c r="H135" s="19">
        <v>12839.506172839507</v>
      </c>
      <c r="I135" s="19">
        <v>15600</v>
      </c>
      <c r="J135" s="19">
        <v>12839.506172839507</v>
      </c>
      <c r="K135" s="32" t="s">
        <v>284</v>
      </c>
      <c r="L135" s="19"/>
      <c r="M135" s="19"/>
    </row>
    <row r="136" spans="1:13" hidden="1" x14ac:dyDescent="0.25">
      <c r="A136" s="32"/>
      <c r="B136" s="37"/>
      <c r="C136" s="79"/>
      <c r="D136" s="37"/>
      <c r="E136" s="37"/>
      <c r="F136" s="39"/>
      <c r="G136" s="39"/>
      <c r="H136" s="19"/>
      <c r="I136" s="19"/>
      <c r="J136" s="19"/>
      <c r="K136" s="32"/>
      <c r="L136" s="19"/>
      <c r="M136" s="19"/>
    </row>
    <row r="137" spans="1:13" hidden="1" x14ac:dyDescent="0.25">
      <c r="A137" s="32"/>
      <c r="B137" s="37"/>
      <c r="C137" s="79"/>
      <c r="D137" s="37"/>
      <c r="E137" s="37"/>
      <c r="F137" s="39"/>
      <c r="G137" s="39"/>
      <c r="H137" s="19"/>
      <c r="I137" s="19"/>
      <c r="J137" s="19"/>
      <c r="K137" s="32"/>
      <c r="L137" s="19"/>
      <c r="M137" s="19"/>
    </row>
    <row r="138" spans="1:13" hidden="1" x14ac:dyDescent="0.25">
      <c r="A138" s="32"/>
      <c r="B138" s="37"/>
      <c r="C138" s="79"/>
      <c r="D138" s="37"/>
      <c r="E138" s="37"/>
      <c r="F138" s="39"/>
      <c r="G138" s="39"/>
      <c r="H138" s="19"/>
      <c r="I138" s="19"/>
      <c r="J138" s="19"/>
      <c r="K138" s="32"/>
      <c r="L138" s="19"/>
      <c r="M138" s="19"/>
    </row>
    <row r="139" spans="1:13" hidden="1" x14ac:dyDescent="0.25">
      <c r="A139" s="32"/>
      <c r="B139" s="37"/>
      <c r="C139" s="79"/>
      <c r="D139" s="37"/>
      <c r="E139" s="37"/>
      <c r="F139" s="39"/>
      <c r="G139" s="39"/>
      <c r="H139" s="19"/>
      <c r="I139" s="19"/>
      <c r="J139" s="19"/>
      <c r="K139" s="32"/>
      <c r="L139" s="19"/>
      <c r="M139" s="19"/>
    </row>
    <row r="140" spans="1:13" hidden="1" x14ac:dyDescent="0.25">
      <c r="A140" s="32"/>
      <c r="B140" s="37"/>
      <c r="C140" s="79"/>
      <c r="D140" s="37"/>
      <c r="E140" s="37"/>
      <c r="F140" s="39"/>
      <c r="G140" s="39"/>
      <c r="H140" s="19"/>
      <c r="I140" s="19"/>
      <c r="J140" s="19"/>
      <c r="K140" s="32"/>
      <c r="L140" s="19"/>
      <c r="M140" s="19"/>
    </row>
    <row r="141" spans="1:13" hidden="1" x14ac:dyDescent="0.25">
      <c r="A141" s="32"/>
      <c r="B141" s="37"/>
      <c r="C141" s="79"/>
      <c r="D141" s="37"/>
      <c r="E141" s="37"/>
      <c r="F141" s="39"/>
      <c r="G141" s="39"/>
      <c r="H141" s="19"/>
      <c r="I141" s="19"/>
      <c r="J141" s="19"/>
      <c r="K141" s="32"/>
      <c r="L141" s="19"/>
      <c r="M141" s="19"/>
    </row>
    <row r="142" spans="1:13" hidden="1" x14ac:dyDescent="0.25">
      <c r="A142" s="32"/>
      <c r="B142" s="37"/>
      <c r="C142" s="79"/>
      <c r="D142" s="37"/>
      <c r="E142" s="37"/>
      <c r="F142" s="39"/>
      <c r="G142" s="39"/>
      <c r="H142" s="19"/>
      <c r="I142" s="19"/>
      <c r="J142" s="19"/>
      <c r="K142" s="32"/>
      <c r="L142" s="19"/>
      <c r="M142" s="19"/>
    </row>
    <row r="143" spans="1:13" hidden="1" x14ac:dyDescent="0.25">
      <c r="A143" s="32"/>
      <c r="B143" s="37"/>
      <c r="C143" s="79"/>
      <c r="D143" s="37"/>
      <c r="E143" s="37"/>
      <c r="F143" s="39"/>
      <c r="G143" s="39"/>
      <c r="H143" s="19"/>
      <c r="I143" s="19"/>
      <c r="J143" s="19"/>
      <c r="K143" s="32"/>
      <c r="L143" s="19"/>
      <c r="M143" s="19"/>
    </row>
    <row r="144" spans="1:13" hidden="1" x14ac:dyDescent="0.25">
      <c r="A144" s="32"/>
      <c r="B144" s="37"/>
      <c r="C144" s="79"/>
      <c r="D144" s="37"/>
      <c r="E144" s="37"/>
      <c r="F144" s="39"/>
      <c r="G144" s="39"/>
      <c r="H144" s="19"/>
      <c r="I144" s="19"/>
      <c r="J144" s="19"/>
      <c r="K144" s="32"/>
      <c r="L144" s="19"/>
      <c r="M144" s="19"/>
    </row>
    <row r="145" spans="1:13" hidden="1" x14ac:dyDescent="0.25">
      <c r="A145" s="32"/>
      <c r="B145" s="37"/>
      <c r="C145" s="79"/>
      <c r="D145" s="37"/>
      <c r="E145" s="37"/>
      <c r="F145" s="39"/>
      <c r="G145" s="39"/>
      <c r="H145" s="19"/>
      <c r="I145" s="19"/>
      <c r="J145" s="19"/>
      <c r="K145" s="32"/>
      <c r="L145" s="19"/>
      <c r="M145" s="19"/>
    </row>
    <row r="146" spans="1:13" hidden="1" x14ac:dyDescent="0.25">
      <c r="A146" s="32"/>
      <c r="B146" s="37"/>
      <c r="C146" s="79"/>
      <c r="D146" s="37"/>
      <c r="E146" s="37"/>
      <c r="F146" s="39"/>
      <c r="G146" s="39"/>
      <c r="H146" s="19"/>
      <c r="I146" s="19"/>
      <c r="J146" s="19"/>
      <c r="K146" s="32"/>
      <c r="L146" s="19"/>
      <c r="M146" s="19"/>
    </row>
    <row r="147" spans="1:13" hidden="1" x14ac:dyDescent="0.25">
      <c r="A147" s="32"/>
      <c r="B147" s="37"/>
      <c r="C147" s="79"/>
      <c r="D147" s="37"/>
      <c r="E147" s="37"/>
      <c r="F147" s="39"/>
      <c r="G147" s="39"/>
      <c r="H147" s="19"/>
      <c r="I147" s="19"/>
      <c r="J147" s="19"/>
      <c r="K147" s="32"/>
      <c r="L147" s="19"/>
      <c r="M147" s="19"/>
    </row>
    <row r="148" spans="1:13" hidden="1" x14ac:dyDescent="0.25">
      <c r="A148" s="32"/>
      <c r="B148" s="37"/>
      <c r="C148" s="79"/>
      <c r="D148" s="37"/>
      <c r="E148" s="37"/>
      <c r="F148" s="39"/>
      <c r="G148" s="39"/>
      <c r="H148" s="19"/>
      <c r="I148" s="19"/>
      <c r="J148" s="19"/>
      <c r="K148" s="32"/>
      <c r="L148" s="19"/>
      <c r="M148" s="19"/>
    </row>
    <row r="149" spans="1:13" hidden="1" x14ac:dyDescent="0.25">
      <c r="A149" s="32"/>
      <c r="B149" s="37"/>
      <c r="C149" s="79"/>
      <c r="D149" s="37"/>
      <c r="E149" s="37"/>
      <c r="F149" s="39"/>
      <c r="G149" s="39"/>
      <c r="H149" s="19"/>
      <c r="I149" s="19"/>
      <c r="J149" s="19"/>
      <c r="K149" s="32"/>
      <c r="L149" s="19"/>
      <c r="M149" s="19"/>
    </row>
    <row r="150" spans="1:13" hidden="1" x14ac:dyDescent="0.25">
      <c r="A150" s="32"/>
      <c r="B150" s="37"/>
      <c r="C150" s="79"/>
      <c r="D150" s="37"/>
      <c r="E150" s="37"/>
      <c r="F150" s="39"/>
      <c r="G150" s="39"/>
      <c r="H150" s="19"/>
      <c r="I150" s="19"/>
      <c r="J150" s="19"/>
      <c r="K150" s="32"/>
      <c r="L150" s="19"/>
      <c r="M150" s="19"/>
    </row>
    <row r="151" spans="1:13" hidden="1" x14ac:dyDescent="0.25">
      <c r="A151" s="32"/>
      <c r="B151" s="37"/>
      <c r="C151" s="79"/>
      <c r="D151" s="37"/>
      <c r="E151" s="37"/>
      <c r="F151" s="39"/>
      <c r="G151" s="39"/>
      <c r="H151" s="19"/>
      <c r="I151" s="19"/>
      <c r="J151" s="19"/>
      <c r="K151" s="32"/>
      <c r="L151" s="19"/>
      <c r="M151" s="19"/>
    </row>
    <row r="152" spans="1:13" hidden="1" x14ac:dyDescent="0.25">
      <c r="A152" s="32"/>
      <c r="B152" s="37"/>
      <c r="C152" s="79"/>
      <c r="D152" s="37"/>
      <c r="E152" s="37"/>
      <c r="F152" s="39"/>
      <c r="G152" s="39"/>
      <c r="H152" s="19"/>
      <c r="I152" s="19"/>
      <c r="J152" s="19"/>
      <c r="K152" s="32"/>
      <c r="L152" s="19"/>
      <c r="M152" s="19"/>
    </row>
    <row r="153" spans="1:13" hidden="1" x14ac:dyDescent="0.25">
      <c r="A153" s="32"/>
      <c r="B153" s="37"/>
      <c r="C153" s="79"/>
      <c r="D153" s="37"/>
      <c r="E153" s="37"/>
      <c r="F153" s="39"/>
      <c r="G153" s="39"/>
      <c r="H153" s="19"/>
      <c r="I153" s="19"/>
      <c r="J153" s="19"/>
      <c r="K153" s="32"/>
      <c r="L153" s="19"/>
      <c r="M153" s="19"/>
    </row>
    <row r="154" spans="1:13" hidden="1" x14ac:dyDescent="0.25">
      <c r="A154" s="32"/>
      <c r="B154" s="37"/>
      <c r="C154" s="79"/>
      <c r="D154" s="37"/>
      <c r="E154" s="37"/>
      <c r="F154" s="39"/>
      <c r="G154" s="39"/>
      <c r="H154" s="19"/>
      <c r="I154" s="19"/>
      <c r="J154" s="19"/>
      <c r="K154" s="32"/>
      <c r="L154" s="19"/>
      <c r="M154" s="19"/>
    </row>
    <row r="155" spans="1:13" hidden="1" x14ac:dyDescent="0.25">
      <c r="A155" s="32"/>
      <c r="B155" s="37"/>
      <c r="C155" s="79"/>
      <c r="D155" s="37"/>
      <c r="E155" s="37"/>
      <c r="F155" s="39"/>
      <c r="G155" s="39"/>
      <c r="H155" s="19"/>
      <c r="I155" s="19"/>
      <c r="J155" s="19"/>
      <c r="K155" s="32"/>
      <c r="L155" s="19"/>
      <c r="M155" s="19"/>
    </row>
    <row r="156" spans="1:13" hidden="1" x14ac:dyDescent="0.25">
      <c r="A156" s="32"/>
      <c r="B156" s="37"/>
      <c r="C156" s="79"/>
      <c r="D156" s="37"/>
      <c r="E156" s="37"/>
      <c r="F156" s="39"/>
      <c r="G156" s="39"/>
      <c r="H156" s="19"/>
      <c r="I156" s="19"/>
      <c r="J156" s="19"/>
      <c r="K156" s="32"/>
      <c r="L156" s="19"/>
      <c r="M156" s="19"/>
    </row>
    <row r="157" spans="1:13" hidden="1" x14ac:dyDescent="0.25">
      <c r="A157" s="32"/>
      <c r="B157" s="37"/>
      <c r="C157" s="79"/>
      <c r="D157" s="37"/>
      <c r="E157" s="37"/>
      <c r="F157" s="39"/>
      <c r="G157" s="39"/>
      <c r="H157" s="19"/>
      <c r="I157" s="19"/>
      <c r="J157" s="19"/>
      <c r="K157" s="32"/>
      <c r="L157" s="19"/>
      <c r="M157" s="19"/>
    </row>
    <row r="158" spans="1:13" hidden="1" x14ac:dyDescent="0.25">
      <c r="A158" s="32"/>
      <c r="B158" s="37"/>
      <c r="C158" s="79"/>
      <c r="D158" s="37"/>
      <c r="E158" s="37"/>
      <c r="F158" s="39"/>
      <c r="G158" s="39"/>
      <c r="H158" s="19"/>
      <c r="I158" s="19"/>
      <c r="J158" s="19"/>
      <c r="K158" s="32"/>
      <c r="L158" s="19"/>
      <c r="M158" s="19"/>
    </row>
    <row r="159" spans="1:13" hidden="1" x14ac:dyDescent="0.25">
      <c r="A159" s="32"/>
      <c r="B159" s="37"/>
      <c r="C159" s="79"/>
      <c r="D159" s="37"/>
      <c r="E159" s="37"/>
      <c r="F159" s="39"/>
      <c r="G159" s="39"/>
      <c r="H159" s="19"/>
      <c r="I159" s="19"/>
      <c r="J159" s="19"/>
      <c r="K159" s="32"/>
      <c r="L159" s="19"/>
      <c r="M159" s="19"/>
    </row>
    <row r="160" spans="1:13" hidden="1" x14ac:dyDescent="0.25">
      <c r="A160" s="32"/>
      <c r="B160" s="37"/>
      <c r="C160" s="79"/>
      <c r="D160" s="37"/>
      <c r="E160" s="37"/>
      <c r="F160" s="39"/>
      <c r="G160" s="39"/>
      <c r="H160" s="19"/>
      <c r="I160" s="19"/>
      <c r="J160" s="19"/>
      <c r="K160" s="32"/>
      <c r="L160" s="19"/>
      <c r="M160" s="19"/>
    </row>
    <row r="161" spans="1:13" hidden="1" x14ac:dyDescent="0.25">
      <c r="A161" s="32"/>
      <c r="B161" s="37"/>
      <c r="C161" s="79"/>
      <c r="D161" s="37"/>
      <c r="E161" s="37"/>
      <c r="F161" s="39"/>
      <c r="G161" s="39"/>
      <c r="H161" s="19"/>
      <c r="I161" s="19"/>
      <c r="J161" s="19"/>
      <c r="K161" s="32"/>
      <c r="L161" s="19"/>
      <c r="M161" s="19"/>
    </row>
    <row r="162" spans="1:13" hidden="1" x14ac:dyDescent="0.25">
      <c r="A162" s="32"/>
      <c r="B162" s="37"/>
      <c r="C162" s="79"/>
      <c r="D162" s="37"/>
      <c r="E162" s="37"/>
      <c r="F162" s="39"/>
      <c r="G162" s="39"/>
      <c r="H162" s="19"/>
      <c r="I162" s="19"/>
      <c r="J162" s="19"/>
      <c r="K162" s="32"/>
      <c r="L162" s="19"/>
      <c r="M162" s="19"/>
    </row>
    <row r="163" spans="1:13" hidden="1" x14ac:dyDescent="0.25">
      <c r="A163" s="32"/>
      <c r="B163" s="37"/>
      <c r="C163" s="79"/>
      <c r="D163" s="37"/>
      <c r="E163" s="37"/>
      <c r="F163" s="39"/>
      <c r="G163" s="39"/>
      <c r="H163" s="19"/>
      <c r="I163" s="19"/>
      <c r="J163" s="19"/>
      <c r="K163" s="32"/>
      <c r="L163" s="19"/>
      <c r="M163" s="19"/>
    </row>
    <row r="164" spans="1:13" hidden="1" x14ac:dyDescent="0.25">
      <c r="A164" s="32"/>
      <c r="B164" s="37"/>
      <c r="C164" s="79"/>
      <c r="D164" s="37"/>
      <c r="E164" s="37"/>
      <c r="F164" s="39"/>
      <c r="G164" s="39"/>
      <c r="H164" s="19"/>
      <c r="I164" s="19"/>
      <c r="J164" s="19"/>
      <c r="K164" s="32"/>
      <c r="L164" s="19"/>
      <c r="M164" s="19"/>
    </row>
    <row r="165" spans="1:13" hidden="1" x14ac:dyDescent="0.25">
      <c r="A165" s="32"/>
      <c r="B165" s="37"/>
      <c r="C165" s="79"/>
      <c r="D165" s="37"/>
      <c r="E165" s="37"/>
      <c r="F165" s="39"/>
      <c r="G165" s="39"/>
      <c r="H165" s="19"/>
      <c r="I165" s="19"/>
      <c r="J165" s="19"/>
      <c r="K165" s="32"/>
      <c r="L165" s="19"/>
      <c r="M165" s="19"/>
    </row>
    <row r="166" spans="1:13" hidden="1" x14ac:dyDescent="0.25">
      <c r="A166" s="32"/>
      <c r="B166" s="37"/>
      <c r="C166" s="79"/>
      <c r="D166" s="37"/>
      <c r="E166" s="37"/>
      <c r="F166" s="39"/>
      <c r="G166" s="39"/>
      <c r="H166" s="19"/>
      <c r="I166" s="19"/>
      <c r="J166" s="19"/>
      <c r="K166" s="32"/>
      <c r="L166" s="19"/>
      <c r="M166" s="19"/>
    </row>
    <row r="167" spans="1:13" hidden="1" x14ac:dyDescent="0.25">
      <c r="A167" s="32"/>
      <c r="B167" s="37"/>
      <c r="C167" s="79"/>
      <c r="D167" s="37"/>
      <c r="E167" s="37"/>
      <c r="F167" s="39"/>
      <c r="G167" s="39"/>
      <c r="H167" s="19"/>
      <c r="I167" s="19"/>
      <c r="J167" s="19"/>
      <c r="K167" s="32"/>
      <c r="L167" s="19"/>
      <c r="M167" s="19"/>
    </row>
    <row r="168" spans="1:13" hidden="1" x14ac:dyDescent="0.25">
      <c r="A168" s="32"/>
      <c r="B168" s="37"/>
      <c r="C168" s="79"/>
      <c r="D168" s="37"/>
      <c r="E168" s="37"/>
      <c r="F168" s="39"/>
      <c r="G168" s="39"/>
      <c r="H168" s="19"/>
      <c r="I168" s="19"/>
      <c r="J168" s="19"/>
      <c r="K168" s="32"/>
      <c r="L168" s="19"/>
      <c r="M168" s="19"/>
    </row>
    <row r="169" spans="1:13" hidden="1" x14ac:dyDescent="0.25">
      <c r="A169" s="32"/>
      <c r="B169" s="37"/>
      <c r="C169" s="79"/>
      <c r="D169" s="37"/>
      <c r="E169" s="37"/>
      <c r="F169" s="39"/>
      <c r="G169" s="39"/>
      <c r="H169" s="19"/>
      <c r="I169" s="19"/>
      <c r="J169" s="19"/>
      <c r="K169" s="32"/>
      <c r="L169" s="19"/>
      <c r="M169" s="19"/>
    </row>
    <row r="170" spans="1:13" hidden="1" x14ac:dyDescent="0.25">
      <c r="A170" s="32"/>
      <c r="B170" s="37"/>
      <c r="C170" s="79"/>
      <c r="D170" s="37"/>
      <c r="E170" s="37"/>
      <c r="F170" s="39"/>
      <c r="G170" s="39"/>
      <c r="H170" s="19"/>
      <c r="I170" s="19"/>
      <c r="J170" s="19"/>
      <c r="K170" s="32"/>
      <c r="L170" s="19"/>
      <c r="M170" s="19"/>
    </row>
    <row r="171" spans="1:13" hidden="1" x14ac:dyDescent="0.25">
      <c r="A171" s="32"/>
      <c r="B171" s="37"/>
      <c r="C171" s="79"/>
      <c r="D171" s="37"/>
      <c r="E171" s="37"/>
      <c r="F171" s="39"/>
      <c r="G171" s="39"/>
      <c r="H171" s="19"/>
      <c r="I171" s="19"/>
      <c r="J171" s="19"/>
      <c r="K171" s="32"/>
      <c r="L171" s="19"/>
      <c r="M171" s="19"/>
    </row>
    <row r="172" spans="1:13" hidden="1" x14ac:dyDescent="0.25">
      <c r="A172" s="32"/>
      <c r="B172" s="37"/>
      <c r="C172" s="79"/>
      <c r="D172" s="37"/>
      <c r="E172" s="37"/>
      <c r="F172" s="39"/>
      <c r="G172" s="39"/>
      <c r="H172" s="19"/>
      <c r="I172" s="19"/>
      <c r="J172" s="19"/>
      <c r="K172" s="32"/>
      <c r="L172" s="19"/>
      <c r="M172" s="19"/>
    </row>
    <row r="173" spans="1:13" x14ac:dyDescent="0.25">
      <c r="A173" s="32"/>
      <c r="B173" s="37"/>
      <c r="C173" s="79"/>
      <c r="D173" s="37"/>
      <c r="E173" s="37"/>
      <c r="F173" s="39"/>
      <c r="G173" s="39"/>
      <c r="H173" s="19"/>
      <c r="I173" s="19"/>
      <c r="J173" s="19"/>
      <c r="K173" s="32"/>
      <c r="L173" s="19"/>
      <c r="M173" s="19"/>
    </row>
    <row r="174" spans="1:13" hidden="1" x14ac:dyDescent="0.25">
      <c r="A174" s="32"/>
      <c r="B174" s="37"/>
      <c r="C174" s="79"/>
      <c r="D174" s="37"/>
      <c r="E174" s="37"/>
      <c r="F174" s="39"/>
      <c r="G174" s="39"/>
      <c r="H174" s="19"/>
      <c r="I174" s="19"/>
      <c r="J174" s="19"/>
      <c r="K174" s="32"/>
      <c r="L174" s="19"/>
      <c r="M174" s="19"/>
    </row>
    <row r="175" spans="1:13" hidden="1" x14ac:dyDescent="0.25">
      <c r="A175" s="32"/>
      <c r="B175" s="37"/>
      <c r="C175" s="79"/>
      <c r="D175" s="37"/>
      <c r="E175" s="37"/>
      <c r="F175" s="39"/>
      <c r="G175" s="39"/>
      <c r="H175" s="19"/>
      <c r="I175" s="19"/>
      <c r="J175" s="19"/>
      <c r="K175" s="32"/>
      <c r="L175" s="19"/>
      <c r="M175" s="19"/>
    </row>
    <row r="176" spans="1:13" hidden="1" x14ac:dyDescent="0.25">
      <c r="A176" s="32"/>
      <c r="B176" s="37"/>
      <c r="C176" s="79"/>
      <c r="D176" s="37"/>
      <c r="E176" s="37"/>
      <c r="F176" s="39"/>
      <c r="G176" s="39"/>
      <c r="H176" s="19"/>
      <c r="I176" s="19"/>
      <c r="J176" s="19"/>
      <c r="K176" s="32"/>
      <c r="L176" s="19"/>
      <c r="M176" s="19"/>
    </row>
    <row r="177" spans="1:13" hidden="1" x14ac:dyDescent="0.25">
      <c r="A177" s="32"/>
      <c r="B177" s="37"/>
      <c r="C177" s="79"/>
      <c r="D177" s="37"/>
      <c r="E177" s="37"/>
      <c r="F177" s="39"/>
      <c r="G177" s="39"/>
      <c r="H177" s="19"/>
      <c r="I177" s="19"/>
      <c r="J177" s="19"/>
      <c r="K177" s="32"/>
      <c r="L177" s="19"/>
      <c r="M177" s="19"/>
    </row>
    <row r="178" spans="1:13" hidden="1" x14ac:dyDescent="0.25">
      <c r="A178" s="32"/>
      <c r="B178" s="37"/>
      <c r="C178" s="79"/>
      <c r="D178" s="37"/>
      <c r="E178" s="37"/>
      <c r="F178" s="39"/>
      <c r="G178" s="39"/>
      <c r="H178" s="19"/>
      <c r="I178" s="19"/>
      <c r="J178" s="19"/>
      <c r="K178" s="32"/>
      <c r="L178" s="19"/>
      <c r="M178" s="19"/>
    </row>
    <row r="179" spans="1:13" hidden="1" x14ac:dyDescent="0.25">
      <c r="A179" s="32"/>
      <c r="B179" s="37"/>
      <c r="C179" s="79"/>
      <c r="D179" s="37"/>
      <c r="E179" s="37"/>
      <c r="F179" s="39"/>
      <c r="G179" s="39"/>
      <c r="H179" s="19"/>
      <c r="I179" s="19"/>
      <c r="J179" s="19"/>
      <c r="K179" s="32"/>
      <c r="L179" s="19"/>
      <c r="M179" s="19"/>
    </row>
    <row r="180" spans="1:13" hidden="1" x14ac:dyDescent="0.25">
      <c r="A180" s="32"/>
      <c r="B180" s="37"/>
      <c r="C180" s="79"/>
      <c r="D180" s="37"/>
      <c r="E180" s="37"/>
      <c r="F180" s="39"/>
      <c r="G180" s="39"/>
      <c r="H180" s="19"/>
      <c r="I180" s="19"/>
      <c r="J180" s="19"/>
      <c r="K180" s="32"/>
      <c r="L180" s="19"/>
      <c r="M180" s="19"/>
    </row>
    <row r="181" spans="1:13" hidden="1" x14ac:dyDescent="0.25">
      <c r="A181" s="32"/>
      <c r="B181" s="37"/>
      <c r="C181" s="79"/>
      <c r="D181" s="37"/>
      <c r="E181" s="37"/>
      <c r="F181" s="39"/>
      <c r="G181" s="39"/>
      <c r="H181" s="19"/>
      <c r="I181" s="19"/>
      <c r="J181" s="19"/>
      <c r="K181" s="32"/>
      <c r="L181" s="19"/>
      <c r="M181" s="19"/>
    </row>
    <row r="182" spans="1:13" hidden="1" x14ac:dyDescent="0.25">
      <c r="A182" s="32"/>
      <c r="B182" s="37"/>
      <c r="C182" s="79"/>
      <c r="D182" s="37"/>
      <c r="E182" s="37"/>
      <c r="F182" s="39"/>
      <c r="G182" s="39"/>
      <c r="H182" s="19"/>
      <c r="I182" s="19"/>
      <c r="J182" s="19"/>
      <c r="K182" s="32"/>
      <c r="L182" s="19"/>
      <c r="M182" s="19"/>
    </row>
    <row r="183" spans="1:13" hidden="1" x14ac:dyDescent="0.25">
      <c r="A183" s="32"/>
      <c r="B183" s="37"/>
      <c r="C183" s="79"/>
      <c r="D183" s="37"/>
      <c r="E183" s="37"/>
      <c r="F183" s="39"/>
      <c r="G183" s="39"/>
      <c r="H183" s="19"/>
      <c r="I183" s="19"/>
      <c r="J183" s="19"/>
      <c r="K183" s="32"/>
      <c r="L183" s="19"/>
      <c r="M183" s="19"/>
    </row>
    <row r="184" spans="1:13" hidden="1" x14ac:dyDescent="0.25">
      <c r="A184" s="32"/>
      <c r="B184" s="37"/>
      <c r="C184" s="79"/>
      <c r="D184" s="37"/>
      <c r="E184" s="37"/>
      <c r="F184" s="39"/>
      <c r="G184" s="39"/>
      <c r="H184" s="19"/>
      <c r="I184" s="19"/>
      <c r="J184" s="19"/>
      <c r="K184" s="32"/>
      <c r="L184" s="19"/>
      <c r="M184" s="19"/>
    </row>
    <row r="185" spans="1:13" hidden="1" x14ac:dyDescent="0.25">
      <c r="A185" s="32"/>
      <c r="B185" s="37"/>
      <c r="C185" s="79"/>
      <c r="D185" s="37"/>
      <c r="E185" s="37"/>
      <c r="F185" s="39"/>
      <c r="G185" s="39"/>
      <c r="H185" s="19"/>
      <c r="I185" s="19"/>
      <c r="J185" s="19"/>
      <c r="K185" s="32"/>
      <c r="L185" s="19"/>
      <c r="M185" s="19"/>
    </row>
    <row r="186" spans="1:13" hidden="1" x14ac:dyDescent="0.25">
      <c r="A186" s="32"/>
      <c r="B186" s="37"/>
      <c r="C186" s="79"/>
      <c r="D186" s="37"/>
      <c r="E186" s="37"/>
      <c r="F186" s="39"/>
      <c r="G186" s="39"/>
      <c r="H186" s="19"/>
      <c r="I186" s="19"/>
      <c r="J186" s="19"/>
      <c r="K186" s="32"/>
      <c r="L186" s="19"/>
      <c r="M186" s="19"/>
    </row>
    <row r="187" spans="1:13" hidden="1" x14ac:dyDescent="0.25">
      <c r="A187" s="32"/>
      <c r="B187" s="37"/>
      <c r="C187" s="79"/>
      <c r="D187" s="37"/>
      <c r="E187" s="37"/>
      <c r="F187" s="39"/>
      <c r="G187" s="39"/>
      <c r="H187" s="19"/>
      <c r="I187" s="19"/>
      <c r="J187" s="19"/>
      <c r="K187" s="32"/>
      <c r="L187" s="19"/>
      <c r="M187" s="19"/>
    </row>
    <row r="188" spans="1:13" hidden="1" x14ac:dyDescent="0.25">
      <c r="A188" s="32"/>
      <c r="B188" s="37"/>
      <c r="C188" s="79"/>
      <c r="D188" s="37"/>
      <c r="E188" s="37"/>
      <c r="F188" s="39"/>
      <c r="G188" s="39"/>
      <c r="H188" s="19"/>
      <c r="I188" s="19"/>
      <c r="J188" s="19"/>
      <c r="K188" s="32"/>
      <c r="L188" s="19"/>
      <c r="M188" s="19"/>
    </row>
    <row r="189" spans="1:13" hidden="1" x14ac:dyDescent="0.25">
      <c r="A189" s="32"/>
      <c r="B189" s="37"/>
      <c r="C189" s="79"/>
      <c r="D189" s="37"/>
      <c r="E189" s="37"/>
      <c r="F189" s="39"/>
      <c r="G189" s="39"/>
      <c r="H189" s="19"/>
      <c r="I189" s="19"/>
      <c r="J189" s="19"/>
      <c r="K189" s="77"/>
      <c r="L189" s="19"/>
      <c r="M189" s="19"/>
    </row>
    <row r="190" spans="1:13" hidden="1" x14ac:dyDescent="0.25">
      <c r="A190" s="32"/>
      <c r="B190" s="37"/>
      <c r="C190" s="79"/>
      <c r="D190" s="37"/>
      <c r="E190" s="37"/>
      <c r="F190" s="39"/>
      <c r="G190" s="39"/>
      <c r="H190" s="19"/>
      <c r="I190" s="19"/>
      <c r="J190" s="19"/>
      <c r="K190" s="77"/>
      <c r="L190" s="19"/>
      <c r="M190" s="19"/>
    </row>
    <row r="191" spans="1:13" hidden="1" x14ac:dyDescent="0.25">
      <c r="A191" s="32"/>
      <c r="B191" s="37"/>
      <c r="C191" s="79"/>
      <c r="D191" s="37"/>
      <c r="E191" s="37"/>
      <c r="F191" s="39"/>
      <c r="G191" s="39"/>
      <c r="H191" s="19"/>
      <c r="I191" s="19"/>
      <c r="J191" s="19"/>
      <c r="K191" s="77"/>
      <c r="L191" s="19"/>
      <c r="M191" s="19"/>
    </row>
    <row r="192" spans="1:13" hidden="1" x14ac:dyDescent="0.25">
      <c r="A192" s="32"/>
      <c r="B192" s="37"/>
      <c r="C192" s="79"/>
      <c r="D192" s="37"/>
      <c r="E192" s="37"/>
      <c r="F192" s="39"/>
      <c r="G192" s="39"/>
      <c r="H192" s="19"/>
      <c r="I192" s="19"/>
      <c r="J192" s="19"/>
      <c r="K192" s="77"/>
      <c r="L192" s="19"/>
      <c r="M192" s="19"/>
    </row>
    <row r="193" spans="1:13" hidden="1" x14ac:dyDescent="0.25">
      <c r="A193" s="32"/>
      <c r="B193" s="37"/>
      <c r="C193" s="79"/>
      <c r="D193" s="37"/>
      <c r="E193" s="37"/>
      <c r="F193" s="39"/>
      <c r="G193" s="39"/>
      <c r="H193" s="19"/>
      <c r="I193" s="19"/>
      <c r="J193" s="19"/>
      <c r="K193" s="77"/>
      <c r="L193" s="19"/>
      <c r="M193" s="19"/>
    </row>
    <row r="194" spans="1:13" hidden="1" x14ac:dyDescent="0.25">
      <c r="A194" s="32"/>
      <c r="B194" s="37"/>
      <c r="C194" s="79"/>
      <c r="D194" s="37"/>
      <c r="E194" s="37"/>
      <c r="F194" s="39"/>
      <c r="G194" s="39"/>
      <c r="H194" s="19"/>
      <c r="I194" s="19"/>
      <c r="J194" s="19"/>
      <c r="K194" s="77"/>
      <c r="L194" s="19"/>
      <c r="M194" s="19"/>
    </row>
    <row r="195" spans="1:13" hidden="1" x14ac:dyDescent="0.25">
      <c r="A195" s="32"/>
      <c r="B195" s="37"/>
      <c r="C195" s="79"/>
      <c r="D195" s="37"/>
      <c r="E195" s="37"/>
      <c r="F195" s="39"/>
      <c r="G195" s="39"/>
      <c r="H195" s="19"/>
      <c r="I195" s="19"/>
      <c r="J195" s="19"/>
      <c r="K195" s="77"/>
      <c r="L195" s="19"/>
      <c r="M195" s="19"/>
    </row>
    <row r="196" spans="1:13" hidden="1" x14ac:dyDescent="0.25">
      <c r="A196" s="32"/>
      <c r="B196" s="37"/>
      <c r="C196" s="79"/>
      <c r="D196" s="37"/>
      <c r="E196" s="37"/>
      <c r="F196" s="39"/>
      <c r="G196" s="39"/>
      <c r="H196" s="19"/>
      <c r="I196" s="19"/>
      <c r="J196" s="19"/>
      <c r="K196" s="77"/>
      <c r="L196" s="19"/>
      <c r="M196" s="19"/>
    </row>
    <row r="197" spans="1:13" hidden="1" x14ac:dyDescent="0.25">
      <c r="A197" s="32"/>
      <c r="B197" s="37"/>
      <c r="C197" s="79"/>
      <c r="D197" s="37"/>
      <c r="E197" s="37"/>
      <c r="F197" s="39"/>
      <c r="G197" s="39"/>
      <c r="H197" s="19"/>
      <c r="I197" s="19"/>
      <c r="J197" s="19"/>
      <c r="K197" s="77"/>
      <c r="L197" s="19"/>
      <c r="M197" s="19"/>
    </row>
    <row r="198" spans="1:13" hidden="1" x14ac:dyDescent="0.25">
      <c r="A198" s="32"/>
      <c r="B198" s="37"/>
      <c r="C198" s="79"/>
      <c r="D198" s="37"/>
      <c r="E198" s="37"/>
      <c r="F198" s="39"/>
      <c r="G198" s="39"/>
      <c r="H198" s="19"/>
      <c r="I198" s="19"/>
      <c r="J198" s="19"/>
      <c r="K198" s="77"/>
      <c r="L198" s="19"/>
      <c r="M198" s="19"/>
    </row>
    <row r="199" spans="1:13" x14ac:dyDescent="0.25">
      <c r="A199" s="63"/>
      <c r="B199" s="63"/>
      <c r="C199" s="80"/>
      <c r="D199" s="81"/>
      <c r="E199" s="81"/>
      <c r="F199" s="81"/>
      <c r="G199" s="81"/>
      <c r="H199" s="124">
        <f>SUM(H4:H198)</f>
        <v>433930.91514978209</v>
      </c>
      <c r="I199" s="124">
        <f t="shared" ref="I199:J199" si="0">SUM(I4:I198)</f>
        <v>545475.71940698486</v>
      </c>
      <c r="J199" s="124">
        <f t="shared" si="0"/>
        <v>790782.99954428163</v>
      </c>
      <c r="K199" s="63"/>
      <c r="L199" s="63"/>
      <c r="M199" s="63"/>
    </row>
  </sheetData>
  <autoFilter ref="A3:M171" xr:uid="{00000000-0009-0000-0000-000001000000}"/>
  <sortState xmlns:xlrd2="http://schemas.microsoft.com/office/spreadsheetml/2017/richdata2" ref="A43:K135">
    <sortCondition ref="A43"/>
  </sortState>
  <mergeCells count="2">
    <mergeCell ref="A1:E1"/>
    <mergeCell ref="F1:J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workbookViewId="0">
      <selection activeCell="C8" sqref="C8"/>
    </sheetView>
  </sheetViews>
  <sheetFormatPr baseColWidth="10" defaultRowHeight="15" x14ac:dyDescent="0.25"/>
  <cols>
    <col min="1" max="1" width="11.140625" customWidth="1"/>
    <col min="2" max="2" width="51.28515625" bestFit="1" customWidth="1"/>
    <col min="3" max="3" width="33.42578125" bestFit="1" customWidth="1"/>
    <col min="4" max="4" width="7.85546875" bestFit="1" customWidth="1"/>
    <col min="5" max="5" width="10.85546875" bestFit="1" customWidth="1"/>
    <col min="6" max="6" width="9.85546875" bestFit="1" customWidth="1"/>
    <col min="7" max="7" width="32.7109375" bestFit="1" customWidth="1"/>
    <col min="8" max="8" width="30" bestFit="1" customWidth="1"/>
    <col min="9" max="9" width="15.7109375" bestFit="1" customWidth="1"/>
    <col min="10" max="10" width="17" bestFit="1" customWidth="1"/>
    <col min="11" max="11" width="16.42578125" bestFit="1" customWidth="1"/>
    <col min="12" max="12" width="7.85546875" bestFit="1" customWidth="1"/>
    <col min="13" max="13" width="12" bestFit="1" customWidth="1"/>
    <col min="14" max="14" width="8.5703125" bestFit="1" customWidth="1"/>
    <col min="15" max="15" width="12.28515625" bestFit="1" customWidth="1"/>
    <col min="16" max="16" width="10.140625" bestFit="1" customWidth="1"/>
    <col min="17" max="17" width="7.5703125" bestFit="1" customWidth="1"/>
    <col min="18" max="18" width="11.7109375" bestFit="1" customWidth="1"/>
    <col min="19" max="19" width="12.140625" bestFit="1" customWidth="1"/>
    <col min="20" max="20" width="10.28515625" bestFit="1" customWidth="1"/>
    <col min="25" max="25" width="18.42578125" bestFit="1" customWidth="1"/>
  </cols>
  <sheetData>
    <row r="1" spans="1:25" x14ac:dyDescent="0.25">
      <c r="A1" t="s">
        <v>137</v>
      </c>
    </row>
    <row r="2" spans="1:25" x14ac:dyDescent="0.25">
      <c r="A2" s="66" t="s">
        <v>63</v>
      </c>
      <c r="B2" s="66" t="s">
        <v>33</v>
      </c>
      <c r="C2" s="66" t="s">
        <v>34</v>
      </c>
      <c r="D2" s="66" t="s">
        <v>64</v>
      </c>
      <c r="E2" s="66" t="s">
        <v>65</v>
      </c>
      <c r="F2" s="66" t="s">
        <v>66</v>
      </c>
      <c r="G2" s="66" t="s">
        <v>67</v>
      </c>
      <c r="H2" s="66" t="s">
        <v>136</v>
      </c>
      <c r="I2" s="66" t="s">
        <v>69</v>
      </c>
      <c r="J2" s="66" t="s">
        <v>70</v>
      </c>
      <c r="K2" s="66" t="s">
        <v>71</v>
      </c>
      <c r="L2" s="66" t="s">
        <v>75</v>
      </c>
      <c r="M2" s="66" t="s">
        <v>76</v>
      </c>
      <c r="N2" s="66" t="s">
        <v>77</v>
      </c>
      <c r="O2" s="66" t="s">
        <v>78</v>
      </c>
      <c r="P2" s="66" t="s">
        <v>79</v>
      </c>
      <c r="Q2" s="66" t="s">
        <v>80</v>
      </c>
      <c r="R2" s="66" t="s">
        <v>81</v>
      </c>
      <c r="S2" s="66" t="s">
        <v>82</v>
      </c>
      <c r="T2" s="66" t="s">
        <v>83</v>
      </c>
      <c r="U2" s="66" t="s">
        <v>84</v>
      </c>
      <c r="V2" s="66" t="s">
        <v>85</v>
      </c>
      <c r="W2" s="66" t="s">
        <v>86</v>
      </c>
      <c r="X2" s="66" t="s">
        <v>87</v>
      </c>
      <c r="Y2" s="66" t="s">
        <v>88</v>
      </c>
    </row>
    <row r="3" spans="1:25" x14ac:dyDescent="0.25">
      <c r="A3" s="32" t="s">
        <v>89</v>
      </c>
      <c r="B3" s="32" t="s">
        <v>90</v>
      </c>
      <c r="C3" s="32" t="s">
        <v>91</v>
      </c>
      <c r="D3" s="32" t="s">
        <v>92</v>
      </c>
      <c r="E3" s="30">
        <v>44288</v>
      </c>
      <c r="F3" s="32"/>
      <c r="G3" s="32" t="s">
        <v>93</v>
      </c>
      <c r="H3" s="32" t="s">
        <v>94</v>
      </c>
      <c r="I3" s="64">
        <v>7580</v>
      </c>
      <c r="J3" s="64">
        <v>7580</v>
      </c>
      <c r="K3" s="64">
        <v>0</v>
      </c>
      <c r="L3" s="64">
        <v>35</v>
      </c>
      <c r="M3" s="64">
        <v>2653</v>
      </c>
      <c r="N3" s="64">
        <v>0</v>
      </c>
      <c r="O3" s="64">
        <v>0</v>
      </c>
      <c r="P3" s="64">
        <v>4927</v>
      </c>
      <c r="Q3" s="64">
        <v>15</v>
      </c>
      <c r="R3" s="64">
        <v>739.05</v>
      </c>
      <c r="S3" s="64">
        <v>4187.95</v>
      </c>
      <c r="T3" s="64">
        <v>5</v>
      </c>
      <c r="U3" s="64">
        <v>209.4</v>
      </c>
      <c r="V3" s="64">
        <v>1.25</v>
      </c>
      <c r="W3" s="64">
        <v>52.35</v>
      </c>
      <c r="X3" s="64">
        <v>4449.7</v>
      </c>
      <c r="Y3" s="64">
        <v>5339.64</v>
      </c>
    </row>
    <row r="4" spans="1:25" x14ac:dyDescent="0.25">
      <c r="A4" s="32" t="s">
        <v>89</v>
      </c>
      <c r="B4" s="32" t="s">
        <v>96</v>
      </c>
      <c r="C4" s="32" t="s">
        <v>97</v>
      </c>
      <c r="D4" s="32" t="s">
        <v>92</v>
      </c>
      <c r="E4" s="30">
        <v>44292</v>
      </c>
      <c r="F4" s="32"/>
      <c r="G4" s="32" t="s">
        <v>93</v>
      </c>
      <c r="H4" s="32" t="s">
        <v>98</v>
      </c>
      <c r="I4" s="64">
        <v>13742</v>
      </c>
      <c r="J4" s="64">
        <v>13742</v>
      </c>
      <c r="K4" s="64">
        <v>1390.7</v>
      </c>
      <c r="L4" s="64">
        <v>0</v>
      </c>
      <c r="M4" s="64">
        <v>0</v>
      </c>
      <c r="N4" s="64">
        <v>15</v>
      </c>
      <c r="O4" s="64">
        <v>2061.3000000000002</v>
      </c>
      <c r="P4" s="64">
        <v>11680.7</v>
      </c>
      <c r="Q4" s="64">
        <v>15</v>
      </c>
      <c r="R4" s="64">
        <v>1752.11</v>
      </c>
      <c r="S4" s="64">
        <v>9928.59</v>
      </c>
      <c r="T4" s="64">
        <v>5</v>
      </c>
      <c r="U4" s="64">
        <v>496.43</v>
      </c>
      <c r="V4" s="64">
        <v>1.25</v>
      </c>
      <c r="W4" s="64">
        <v>124.11</v>
      </c>
      <c r="X4" s="64">
        <v>10549.13</v>
      </c>
      <c r="Y4" s="64">
        <v>12658.96</v>
      </c>
    </row>
    <row r="5" spans="1:25" x14ac:dyDescent="0.25">
      <c r="A5" s="32" t="s">
        <v>89</v>
      </c>
      <c r="B5" s="32" t="s">
        <v>99</v>
      </c>
      <c r="C5" s="32" t="s">
        <v>100</v>
      </c>
      <c r="D5" s="32" t="s">
        <v>92</v>
      </c>
      <c r="E5" s="30">
        <v>44298</v>
      </c>
      <c r="F5" s="32"/>
      <c r="G5" s="32" t="s">
        <v>93</v>
      </c>
      <c r="H5" s="32" t="s">
        <v>101</v>
      </c>
      <c r="I5" s="64">
        <v>20856</v>
      </c>
      <c r="J5" s="64">
        <v>20856</v>
      </c>
      <c r="K5" s="64">
        <v>0</v>
      </c>
      <c r="L5" s="64">
        <v>17</v>
      </c>
      <c r="M5" s="64">
        <v>3545.52</v>
      </c>
      <c r="N5" s="64">
        <v>0</v>
      </c>
      <c r="O5" s="64">
        <v>0</v>
      </c>
      <c r="P5" s="64">
        <v>17310.48</v>
      </c>
      <c r="Q5" s="64">
        <v>15</v>
      </c>
      <c r="R5" s="64">
        <v>2596.5700000000002</v>
      </c>
      <c r="S5" s="64">
        <v>14713.91</v>
      </c>
      <c r="T5" s="64">
        <v>5</v>
      </c>
      <c r="U5" s="64">
        <v>735.7</v>
      </c>
      <c r="V5" s="64">
        <v>1.25</v>
      </c>
      <c r="W5" s="64">
        <v>183.92</v>
      </c>
      <c r="X5" s="64">
        <v>15633.53</v>
      </c>
      <c r="Y5" s="64">
        <v>18760.240000000002</v>
      </c>
    </row>
    <row r="6" spans="1:25" x14ac:dyDescent="0.25">
      <c r="A6" s="32" t="s">
        <v>89</v>
      </c>
      <c r="B6" s="32" t="s">
        <v>90</v>
      </c>
      <c r="C6" s="32" t="s">
        <v>102</v>
      </c>
      <c r="D6" s="32" t="s">
        <v>92</v>
      </c>
      <c r="E6" s="30">
        <v>44301</v>
      </c>
      <c r="F6" s="32"/>
      <c r="G6" s="32" t="s">
        <v>93</v>
      </c>
      <c r="H6" s="32" t="s">
        <v>103</v>
      </c>
      <c r="I6" s="64">
        <v>17710</v>
      </c>
      <c r="J6" s="64">
        <v>17710</v>
      </c>
      <c r="K6" s="64">
        <v>0</v>
      </c>
      <c r="L6" s="64">
        <v>30.45</v>
      </c>
      <c r="M6" s="64">
        <v>5393.49</v>
      </c>
      <c r="N6" s="64">
        <v>0</v>
      </c>
      <c r="O6" s="64">
        <v>0</v>
      </c>
      <c r="P6" s="64">
        <v>12316.51</v>
      </c>
      <c r="Q6" s="64">
        <v>15</v>
      </c>
      <c r="R6" s="64">
        <v>1847.48</v>
      </c>
      <c r="S6" s="64">
        <v>10469.030000000001</v>
      </c>
      <c r="T6" s="64">
        <v>5</v>
      </c>
      <c r="U6" s="64">
        <v>523.45000000000005</v>
      </c>
      <c r="V6" s="64">
        <v>1.25</v>
      </c>
      <c r="W6" s="64">
        <v>130.86000000000001</v>
      </c>
      <c r="X6" s="64">
        <v>11123.34</v>
      </c>
      <c r="Y6" s="64">
        <v>13348.01</v>
      </c>
    </row>
    <row r="7" spans="1:25" x14ac:dyDescent="0.25">
      <c r="A7" s="32" t="s">
        <v>89</v>
      </c>
      <c r="B7" s="32" t="s">
        <v>90</v>
      </c>
      <c r="C7" s="32" t="s">
        <v>104</v>
      </c>
      <c r="D7" s="32" t="s">
        <v>92</v>
      </c>
      <c r="E7" s="30">
        <v>44310</v>
      </c>
      <c r="F7" s="32"/>
      <c r="G7" s="32" t="s">
        <v>93</v>
      </c>
      <c r="H7" s="32" t="s">
        <v>98</v>
      </c>
      <c r="I7" s="64">
        <v>12960</v>
      </c>
      <c r="J7" s="64">
        <v>12960</v>
      </c>
      <c r="K7" s="64">
        <v>0</v>
      </c>
      <c r="L7" s="64">
        <v>0</v>
      </c>
      <c r="M7" s="64">
        <v>0</v>
      </c>
      <c r="N7" s="64">
        <v>15</v>
      </c>
      <c r="O7" s="64">
        <v>1944</v>
      </c>
      <c r="P7" s="64">
        <v>11016</v>
      </c>
      <c r="Q7" s="64">
        <v>15</v>
      </c>
      <c r="R7" s="64">
        <v>1652.4</v>
      </c>
      <c r="S7" s="64">
        <v>9363.6</v>
      </c>
      <c r="T7" s="64">
        <v>5</v>
      </c>
      <c r="U7" s="64">
        <v>468.18</v>
      </c>
      <c r="V7" s="64">
        <v>1.25</v>
      </c>
      <c r="W7" s="64">
        <v>117.05</v>
      </c>
      <c r="X7" s="64">
        <v>9948.83</v>
      </c>
      <c r="Y7" s="64">
        <v>11938.6</v>
      </c>
    </row>
    <row r="8" spans="1:25" x14ac:dyDescent="0.25">
      <c r="A8" s="32" t="s">
        <v>89</v>
      </c>
      <c r="B8" s="32" t="s">
        <v>105</v>
      </c>
      <c r="C8" s="32" t="s">
        <v>106</v>
      </c>
      <c r="D8" s="32" t="s">
        <v>107</v>
      </c>
      <c r="E8" s="30">
        <v>44322</v>
      </c>
      <c r="F8" s="32"/>
      <c r="G8" s="32" t="s">
        <v>93</v>
      </c>
      <c r="H8" s="32" t="s">
        <v>108</v>
      </c>
      <c r="I8" s="64">
        <v>5445</v>
      </c>
      <c r="J8" s="64">
        <v>5445</v>
      </c>
      <c r="K8" s="64">
        <v>0</v>
      </c>
      <c r="L8" s="64">
        <v>0</v>
      </c>
      <c r="M8" s="64">
        <v>0</v>
      </c>
      <c r="N8" s="64">
        <v>20</v>
      </c>
      <c r="O8" s="64">
        <v>1089</v>
      </c>
      <c r="P8" s="64">
        <v>4356</v>
      </c>
      <c r="Q8" s="64">
        <v>15</v>
      </c>
      <c r="R8" s="64">
        <v>653.4</v>
      </c>
      <c r="S8" s="64">
        <v>3702.6</v>
      </c>
      <c r="T8" s="64">
        <v>5</v>
      </c>
      <c r="U8" s="64">
        <v>185.13</v>
      </c>
      <c r="V8" s="64">
        <v>1.25</v>
      </c>
      <c r="W8" s="64">
        <v>46.28</v>
      </c>
      <c r="X8" s="64">
        <v>3934.01</v>
      </c>
      <c r="Y8" s="64">
        <v>4720.8100000000004</v>
      </c>
    </row>
    <row r="9" spans="1:25" x14ac:dyDescent="0.25">
      <c r="A9" s="32" t="s">
        <v>89</v>
      </c>
      <c r="B9" s="32" t="s">
        <v>90</v>
      </c>
      <c r="C9" s="32" t="s">
        <v>91</v>
      </c>
      <c r="D9" s="32" t="s">
        <v>107</v>
      </c>
      <c r="E9" s="30">
        <v>44323</v>
      </c>
      <c r="F9" s="32"/>
      <c r="G9" s="32" t="s">
        <v>93</v>
      </c>
      <c r="H9" s="32" t="s">
        <v>108</v>
      </c>
      <c r="I9" s="64">
        <v>4380</v>
      </c>
      <c r="J9" s="64">
        <v>4380</v>
      </c>
      <c r="K9" s="64">
        <v>0</v>
      </c>
      <c r="L9" s="64">
        <v>35</v>
      </c>
      <c r="M9" s="64">
        <v>1533</v>
      </c>
      <c r="N9" s="64">
        <v>0</v>
      </c>
      <c r="O9" s="64">
        <v>0</v>
      </c>
      <c r="P9" s="64">
        <v>2847</v>
      </c>
      <c r="Q9" s="64">
        <v>15</v>
      </c>
      <c r="R9" s="64">
        <v>427.05</v>
      </c>
      <c r="S9" s="64">
        <v>2419.9499999999998</v>
      </c>
      <c r="T9" s="64">
        <v>5</v>
      </c>
      <c r="U9" s="64">
        <v>121</v>
      </c>
      <c r="V9" s="64">
        <v>1.25</v>
      </c>
      <c r="W9" s="64">
        <v>30.25</v>
      </c>
      <c r="X9" s="64">
        <v>2571.1999999999998</v>
      </c>
      <c r="Y9" s="64">
        <v>3085.44</v>
      </c>
    </row>
    <row r="10" spans="1:25" x14ac:dyDescent="0.25">
      <c r="A10" s="32" t="s">
        <v>89</v>
      </c>
      <c r="B10" s="32" t="s">
        <v>109</v>
      </c>
      <c r="C10" s="32" t="s">
        <v>110</v>
      </c>
      <c r="D10" s="32" t="s">
        <v>107</v>
      </c>
      <c r="E10" s="30">
        <v>44326</v>
      </c>
      <c r="F10" s="32"/>
      <c r="G10" s="32" t="s">
        <v>93</v>
      </c>
      <c r="H10" s="32" t="s">
        <v>98</v>
      </c>
      <c r="I10" s="64">
        <v>12750</v>
      </c>
      <c r="J10" s="64">
        <v>15937.5</v>
      </c>
      <c r="K10" s="64">
        <v>0</v>
      </c>
      <c r="L10" s="64">
        <v>44</v>
      </c>
      <c r="M10" s="64">
        <v>7012.5</v>
      </c>
      <c r="N10" s="64">
        <v>0</v>
      </c>
      <c r="O10" s="64">
        <v>0</v>
      </c>
      <c r="P10" s="64">
        <v>8925</v>
      </c>
      <c r="Q10" s="64">
        <v>15</v>
      </c>
      <c r="R10" s="64">
        <v>1338.75</v>
      </c>
      <c r="S10" s="64">
        <v>7586.25</v>
      </c>
      <c r="T10" s="64">
        <v>5</v>
      </c>
      <c r="U10" s="64">
        <v>379.31</v>
      </c>
      <c r="V10" s="64">
        <v>1.25</v>
      </c>
      <c r="W10" s="64">
        <v>94.83</v>
      </c>
      <c r="X10" s="64">
        <v>8060.39</v>
      </c>
      <c r="Y10" s="64">
        <v>9672.4699999999993</v>
      </c>
    </row>
    <row r="11" spans="1:25" x14ac:dyDescent="0.25">
      <c r="A11" s="32" t="s">
        <v>89</v>
      </c>
      <c r="B11" s="32" t="s">
        <v>111</v>
      </c>
      <c r="C11" s="32" t="s">
        <v>112</v>
      </c>
      <c r="D11" s="32" t="s">
        <v>107</v>
      </c>
      <c r="E11" s="30">
        <v>44328</v>
      </c>
      <c r="F11" s="32"/>
      <c r="G11" s="32" t="s">
        <v>93</v>
      </c>
      <c r="H11" s="32" t="s">
        <v>113</v>
      </c>
      <c r="I11" s="64">
        <v>30630</v>
      </c>
      <c r="J11" s="64">
        <v>30630</v>
      </c>
      <c r="K11" s="64">
        <v>13477.2</v>
      </c>
      <c r="L11" s="64">
        <v>60</v>
      </c>
      <c r="M11" s="64">
        <v>18378</v>
      </c>
      <c r="N11" s="64">
        <v>0</v>
      </c>
      <c r="O11" s="64">
        <v>0</v>
      </c>
      <c r="P11" s="64">
        <v>12252</v>
      </c>
      <c r="Q11" s="64">
        <v>15</v>
      </c>
      <c r="R11" s="64">
        <v>1837.8</v>
      </c>
      <c r="S11" s="64">
        <v>10414.200000000001</v>
      </c>
      <c r="T11" s="64">
        <v>5</v>
      </c>
      <c r="U11" s="64">
        <v>520.71</v>
      </c>
      <c r="V11" s="64">
        <v>1.25</v>
      </c>
      <c r="W11" s="64">
        <v>130.18</v>
      </c>
      <c r="X11" s="64">
        <v>11065.09</v>
      </c>
      <c r="Y11" s="64">
        <v>13278.11</v>
      </c>
    </row>
    <row r="12" spans="1:25" x14ac:dyDescent="0.25">
      <c r="A12" s="32" t="s">
        <v>89</v>
      </c>
      <c r="B12" s="32" t="s">
        <v>114</v>
      </c>
      <c r="C12" s="32" t="s">
        <v>115</v>
      </c>
      <c r="D12" s="32" t="s">
        <v>107</v>
      </c>
      <c r="E12" s="30">
        <v>44331</v>
      </c>
      <c r="F12" s="32"/>
      <c r="G12" s="32" t="s">
        <v>93</v>
      </c>
      <c r="H12" s="32" t="s">
        <v>98</v>
      </c>
      <c r="I12" s="64">
        <v>14461.2</v>
      </c>
      <c r="J12" s="64">
        <v>14461.2</v>
      </c>
      <c r="K12" s="64">
        <v>0</v>
      </c>
      <c r="L12" s="64">
        <v>0</v>
      </c>
      <c r="M12" s="64">
        <v>0</v>
      </c>
      <c r="N12" s="64">
        <v>15.08</v>
      </c>
      <c r="O12" s="64">
        <v>2180.75</v>
      </c>
      <c r="P12" s="64">
        <v>12280.45</v>
      </c>
      <c r="Q12" s="64">
        <v>15</v>
      </c>
      <c r="R12" s="64">
        <v>1842.07</v>
      </c>
      <c r="S12" s="64">
        <v>10438.379999999999</v>
      </c>
      <c r="T12" s="64">
        <v>5</v>
      </c>
      <c r="U12" s="64">
        <v>521.91999999999996</v>
      </c>
      <c r="V12" s="64">
        <v>1.25</v>
      </c>
      <c r="W12" s="64">
        <v>130.47999999999999</v>
      </c>
      <c r="X12" s="64">
        <v>11090.78</v>
      </c>
      <c r="Y12" s="64">
        <v>13308.94</v>
      </c>
    </row>
    <row r="13" spans="1:25" x14ac:dyDescent="0.25">
      <c r="A13" s="32" t="s">
        <v>89</v>
      </c>
      <c r="B13" s="32" t="s">
        <v>116</v>
      </c>
      <c r="C13" s="32" t="s">
        <v>117</v>
      </c>
      <c r="D13" s="32" t="s">
        <v>107</v>
      </c>
      <c r="E13" s="30">
        <v>44336</v>
      </c>
      <c r="F13" s="32"/>
      <c r="G13" s="32" t="s">
        <v>93</v>
      </c>
      <c r="H13" s="32" t="s">
        <v>103</v>
      </c>
      <c r="I13" s="64">
        <v>3900</v>
      </c>
      <c r="J13" s="64">
        <v>3900</v>
      </c>
      <c r="K13" s="64">
        <v>0</v>
      </c>
      <c r="L13" s="64">
        <v>20</v>
      </c>
      <c r="M13" s="64">
        <v>780</v>
      </c>
      <c r="N13" s="64">
        <v>0</v>
      </c>
      <c r="O13" s="64">
        <v>0</v>
      </c>
      <c r="P13" s="64">
        <v>3120</v>
      </c>
      <c r="Q13" s="64">
        <v>15</v>
      </c>
      <c r="R13" s="64">
        <v>468</v>
      </c>
      <c r="S13" s="64">
        <v>2652</v>
      </c>
      <c r="T13" s="64">
        <v>5</v>
      </c>
      <c r="U13" s="64">
        <v>132.6</v>
      </c>
      <c r="V13" s="64">
        <v>1.25</v>
      </c>
      <c r="W13" s="64">
        <v>33.15</v>
      </c>
      <c r="X13" s="64">
        <v>2817.75</v>
      </c>
      <c r="Y13" s="64">
        <v>3381.3</v>
      </c>
    </row>
    <row r="14" spans="1:25" x14ac:dyDescent="0.25">
      <c r="A14" s="32" t="s">
        <v>89</v>
      </c>
      <c r="B14" s="32" t="s">
        <v>90</v>
      </c>
      <c r="C14" s="32" t="s">
        <v>104</v>
      </c>
      <c r="D14" s="32" t="s">
        <v>107</v>
      </c>
      <c r="E14" s="30">
        <v>44338</v>
      </c>
      <c r="F14" s="32"/>
      <c r="G14" s="32" t="s">
        <v>93</v>
      </c>
      <c r="H14" s="32" t="s">
        <v>98</v>
      </c>
      <c r="I14" s="64">
        <v>12960</v>
      </c>
      <c r="J14" s="64">
        <v>12960</v>
      </c>
      <c r="K14" s="64">
        <v>0</v>
      </c>
      <c r="L14" s="64">
        <v>0</v>
      </c>
      <c r="M14" s="64">
        <v>0</v>
      </c>
      <c r="N14" s="64">
        <v>15</v>
      </c>
      <c r="O14" s="64">
        <v>1944</v>
      </c>
      <c r="P14" s="64">
        <v>11016</v>
      </c>
      <c r="Q14" s="64">
        <v>15</v>
      </c>
      <c r="R14" s="64">
        <v>1652.4</v>
      </c>
      <c r="S14" s="64">
        <v>9363.6</v>
      </c>
      <c r="T14" s="64">
        <v>5</v>
      </c>
      <c r="U14" s="64">
        <v>468.18</v>
      </c>
      <c r="V14" s="64">
        <v>1.25</v>
      </c>
      <c r="W14" s="64">
        <v>117.05</v>
      </c>
      <c r="X14" s="64">
        <v>9948.83</v>
      </c>
      <c r="Y14" s="64">
        <v>11938.6</v>
      </c>
    </row>
    <row r="15" spans="1:25" x14ac:dyDescent="0.25">
      <c r="A15" s="32" t="s">
        <v>89</v>
      </c>
      <c r="B15" s="32" t="s">
        <v>118</v>
      </c>
      <c r="C15" s="32" t="s">
        <v>119</v>
      </c>
      <c r="D15" s="32" t="s">
        <v>107</v>
      </c>
      <c r="E15" s="30">
        <v>44345</v>
      </c>
      <c r="F15" s="32"/>
      <c r="G15" s="32" t="s">
        <v>93</v>
      </c>
      <c r="H15" s="32" t="s">
        <v>94</v>
      </c>
      <c r="I15" s="64">
        <v>7800</v>
      </c>
      <c r="J15" s="64">
        <v>7800</v>
      </c>
      <c r="K15" s="64">
        <v>0</v>
      </c>
      <c r="L15" s="64">
        <v>50.08</v>
      </c>
      <c r="M15" s="64">
        <v>3905.88</v>
      </c>
      <c r="N15" s="64">
        <v>0</v>
      </c>
      <c r="O15" s="64">
        <v>0</v>
      </c>
      <c r="P15" s="64">
        <v>3894.12</v>
      </c>
      <c r="Q15" s="64">
        <v>15</v>
      </c>
      <c r="R15" s="64">
        <v>584.12</v>
      </c>
      <c r="S15" s="64">
        <v>3310</v>
      </c>
      <c r="T15" s="64">
        <v>5</v>
      </c>
      <c r="U15" s="64">
        <v>165.5</v>
      </c>
      <c r="V15" s="64">
        <v>1.25</v>
      </c>
      <c r="W15" s="64">
        <v>41.38</v>
      </c>
      <c r="X15" s="64">
        <v>3516.88</v>
      </c>
      <c r="Y15" s="64">
        <v>4220.26</v>
      </c>
    </row>
    <row r="16" spans="1:25" x14ac:dyDescent="0.25">
      <c r="A16" s="32" t="s">
        <v>89</v>
      </c>
      <c r="B16" s="32" t="s">
        <v>120</v>
      </c>
      <c r="C16" s="32" t="s">
        <v>121</v>
      </c>
      <c r="D16" s="32" t="s">
        <v>122</v>
      </c>
      <c r="E16" s="30">
        <v>44348</v>
      </c>
      <c r="F16" s="32"/>
      <c r="G16" s="32" t="s">
        <v>93</v>
      </c>
      <c r="H16" s="32" t="s">
        <v>94</v>
      </c>
      <c r="I16" s="64">
        <v>7400</v>
      </c>
      <c r="J16" s="64">
        <v>7400</v>
      </c>
      <c r="K16" s="64">
        <v>0</v>
      </c>
      <c r="L16" s="64">
        <v>20</v>
      </c>
      <c r="M16" s="64">
        <v>1480</v>
      </c>
      <c r="N16" s="64">
        <v>0</v>
      </c>
      <c r="O16" s="64">
        <v>0</v>
      </c>
      <c r="P16" s="64">
        <v>5920</v>
      </c>
      <c r="Q16" s="64">
        <v>15</v>
      </c>
      <c r="R16" s="64">
        <v>888</v>
      </c>
      <c r="S16" s="64">
        <v>5032</v>
      </c>
      <c r="T16" s="64">
        <v>5</v>
      </c>
      <c r="U16" s="64">
        <v>251.6</v>
      </c>
      <c r="V16" s="64">
        <v>1.25</v>
      </c>
      <c r="W16" s="64">
        <v>62.9</v>
      </c>
      <c r="X16" s="64">
        <v>5346.5</v>
      </c>
      <c r="Y16" s="64">
        <v>6415.8</v>
      </c>
    </row>
    <row r="17" spans="1:25" x14ac:dyDescent="0.25">
      <c r="A17" s="32" t="s">
        <v>89</v>
      </c>
      <c r="B17" s="32" t="s">
        <v>123</v>
      </c>
      <c r="C17" s="32" t="s">
        <v>124</v>
      </c>
      <c r="D17" s="32" t="s">
        <v>122</v>
      </c>
      <c r="E17" s="30">
        <v>44348</v>
      </c>
      <c r="F17" s="32"/>
      <c r="G17" s="32" t="s">
        <v>93</v>
      </c>
      <c r="H17" s="32" t="s">
        <v>108</v>
      </c>
      <c r="I17" s="64">
        <v>4450</v>
      </c>
      <c r="J17" s="64">
        <v>4450</v>
      </c>
      <c r="K17" s="64">
        <v>0</v>
      </c>
      <c r="L17" s="64">
        <v>30</v>
      </c>
      <c r="M17" s="64">
        <v>1335</v>
      </c>
      <c r="N17" s="64">
        <v>0</v>
      </c>
      <c r="O17" s="64">
        <v>0</v>
      </c>
      <c r="P17" s="64">
        <v>3115</v>
      </c>
      <c r="Q17" s="64">
        <v>15</v>
      </c>
      <c r="R17" s="64">
        <v>467.25</v>
      </c>
      <c r="S17" s="64">
        <v>2647.75</v>
      </c>
      <c r="T17" s="64">
        <v>5</v>
      </c>
      <c r="U17" s="64">
        <v>132.38999999999999</v>
      </c>
      <c r="V17" s="64">
        <v>1.25</v>
      </c>
      <c r="W17" s="64">
        <v>33.1</v>
      </c>
      <c r="X17" s="64">
        <v>2813.24</v>
      </c>
      <c r="Y17" s="64">
        <v>3375.89</v>
      </c>
    </row>
    <row r="18" spans="1:25" x14ac:dyDescent="0.25">
      <c r="A18" s="32" t="s">
        <v>89</v>
      </c>
      <c r="B18" s="32" t="s">
        <v>105</v>
      </c>
      <c r="C18" s="32" t="s">
        <v>106</v>
      </c>
      <c r="D18" s="32" t="s">
        <v>122</v>
      </c>
      <c r="E18" s="30">
        <v>44351</v>
      </c>
      <c r="F18" s="32"/>
      <c r="G18" s="32" t="s">
        <v>93</v>
      </c>
      <c r="H18" s="32" t="s">
        <v>108</v>
      </c>
      <c r="I18" s="64">
        <v>5445</v>
      </c>
      <c r="J18" s="64">
        <v>5445</v>
      </c>
      <c r="K18" s="64">
        <v>0</v>
      </c>
      <c r="L18" s="64">
        <v>0</v>
      </c>
      <c r="M18" s="64">
        <v>0</v>
      </c>
      <c r="N18" s="64">
        <v>20</v>
      </c>
      <c r="O18" s="64">
        <v>1089</v>
      </c>
      <c r="P18" s="64">
        <v>4356</v>
      </c>
      <c r="Q18" s="64">
        <v>15</v>
      </c>
      <c r="R18" s="64">
        <v>653.4</v>
      </c>
      <c r="S18" s="64">
        <v>3702.6</v>
      </c>
      <c r="T18" s="64">
        <v>5</v>
      </c>
      <c r="U18" s="64">
        <v>185.13</v>
      </c>
      <c r="V18" s="64">
        <v>1.25</v>
      </c>
      <c r="W18" s="64">
        <v>46.28</v>
      </c>
      <c r="X18" s="64">
        <v>3934.01</v>
      </c>
      <c r="Y18" s="64">
        <v>4720.8100000000004</v>
      </c>
    </row>
    <row r="19" spans="1:25" x14ac:dyDescent="0.25">
      <c r="A19" s="32" t="s">
        <v>89</v>
      </c>
      <c r="B19" s="32" t="s">
        <v>125</v>
      </c>
      <c r="C19" s="32" t="s">
        <v>126</v>
      </c>
      <c r="D19" s="32" t="s">
        <v>122</v>
      </c>
      <c r="E19" s="30">
        <v>44351</v>
      </c>
      <c r="F19" s="32"/>
      <c r="G19" s="32" t="s">
        <v>93</v>
      </c>
      <c r="H19" s="32" t="s">
        <v>113</v>
      </c>
      <c r="I19" s="64">
        <v>18156</v>
      </c>
      <c r="J19" s="64">
        <v>18156</v>
      </c>
      <c r="K19" s="64">
        <v>0</v>
      </c>
      <c r="L19" s="64">
        <v>36</v>
      </c>
      <c r="M19" s="64">
        <v>6536.16</v>
      </c>
      <c r="N19" s="64">
        <v>0</v>
      </c>
      <c r="O19" s="64">
        <v>0</v>
      </c>
      <c r="P19" s="64">
        <v>11619.84</v>
      </c>
      <c r="Q19" s="64">
        <v>15</v>
      </c>
      <c r="R19" s="64">
        <v>1742.98</v>
      </c>
      <c r="S19" s="64">
        <v>9876.86</v>
      </c>
      <c r="T19" s="64">
        <v>5</v>
      </c>
      <c r="U19" s="64">
        <v>493.84</v>
      </c>
      <c r="V19" s="64">
        <v>1.25</v>
      </c>
      <c r="W19" s="64">
        <v>123.46</v>
      </c>
      <c r="X19" s="64">
        <v>10494.16</v>
      </c>
      <c r="Y19" s="64">
        <v>12592.99</v>
      </c>
    </row>
    <row r="20" spans="1:25" x14ac:dyDescent="0.25">
      <c r="A20" s="32" t="s">
        <v>89</v>
      </c>
      <c r="B20" s="32" t="s">
        <v>127</v>
      </c>
      <c r="C20" s="32" t="s">
        <v>128</v>
      </c>
      <c r="D20" s="32" t="s">
        <v>122</v>
      </c>
      <c r="E20" s="30">
        <v>44361</v>
      </c>
      <c r="F20" s="32"/>
      <c r="G20" s="32" t="s">
        <v>93</v>
      </c>
      <c r="H20" s="32" t="s">
        <v>108</v>
      </c>
      <c r="I20" s="64">
        <v>5930</v>
      </c>
      <c r="J20" s="64">
        <v>5930</v>
      </c>
      <c r="K20" s="64">
        <v>0</v>
      </c>
      <c r="L20" s="64">
        <v>10.76</v>
      </c>
      <c r="M20" s="64">
        <v>638.23</v>
      </c>
      <c r="N20" s="64">
        <v>0</v>
      </c>
      <c r="O20" s="64">
        <v>0</v>
      </c>
      <c r="P20" s="64">
        <v>5291.77</v>
      </c>
      <c r="Q20" s="64">
        <v>15</v>
      </c>
      <c r="R20" s="64">
        <v>793.77</v>
      </c>
      <c r="S20" s="64">
        <v>4498</v>
      </c>
      <c r="T20" s="64">
        <v>5</v>
      </c>
      <c r="U20" s="64">
        <v>224.9</v>
      </c>
      <c r="V20" s="64">
        <v>1.25</v>
      </c>
      <c r="W20" s="64">
        <v>56.23</v>
      </c>
      <c r="X20" s="64">
        <v>4779.13</v>
      </c>
      <c r="Y20" s="64">
        <v>5734.96</v>
      </c>
    </row>
    <row r="21" spans="1:25" x14ac:dyDescent="0.25">
      <c r="A21" s="32" t="s">
        <v>89</v>
      </c>
      <c r="B21" s="32" t="s">
        <v>129</v>
      </c>
      <c r="C21" s="32" t="s">
        <v>130</v>
      </c>
      <c r="D21" s="32" t="s">
        <v>122</v>
      </c>
      <c r="E21" s="30">
        <v>44363</v>
      </c>
      <c r="F21" s="32"/>
      <c r="G21" s="32" t="s">
        <v>93</v>
      </c>
      <c r="H21" s="32" t="s">
        <v>94</v>
      </c>
      <c r="I21" s="64">
        <v>9800</v>
      </c>
      <c r="J21" s="64">
        <v>9800</v>
      </c>
      <c r="K21" s="64">
        <v>0</v>
      </c>
      <c r="L21" s="64">
        <v>35</v>
      </c>
      <c r="M21" s="64">
        <v>3430</v>
      </c>
      <c r="N21" s="64">
        <v>0</v>
      </c>
      <c r="O21" s="64">
        <v>0</v>
      </c>
      <c r="P21" s="64">
        <v>6370</v>
      </c>
      <c r="Q21" s="64">
        <v>15</v>
      </c>
      <c r="R21" s="64">
        <v>955.5</v>
      </c>
      <c r="S21" s="64">
        <v>5414.5</v>
      </c>
      <c r="T21" s="64">
        <v>5</v>
      </c>
      <c r="U21" s="64">
        <v>270.73</v>
      </c>
      <c r="V21" s="64">
        <v>1.25</v>
      </c>
      <c r="W21" s="64">
        <v>67.680000000000007</v>
      </c>
      <c r="X21" s="64">
        <v>5752.91</v>
      </c>
      <c r="Y21" s="64">
        <v>6903.49</v>
      </c>
    </row>
    <row r="22" spans="1:25" x14ac:dyDescent="0.25">
      <c r="A22" s="32" t="s">
        <v>89</v>
      </c>
      <c r="B22" s="32" t="s">
        <v>35</v>
      </c>
      <c r="C22" s="32" t="s">
        <v>31</v>
      </c>
      <c r="D22" s="32" t="s">
        <v>122</v>
      </c>
      <c r="E22" s="30">
        <v>44370</v>
      </c>
      <c r="F22" s="32"/>
      <c r="G22" s="32" t="s">
        <v>93</v>
      </c>
      <c r="H22" s="32" t="s">
        <v>94</v>
      </c>
      <c r="I22" s="64">
        <v>4900</v>
      </c>
      <c r="J22" s="64">
        <v>4900</v>
      </c>
      <c r="K22" s="64">
        <v>0</v>
      </c>
      <c r="L22" s="64">
        <v>15</v>
      </c>
      <c r="M22" s="64">
        <v>735</v>
      </c>
      <c r="N22" s="64">
        <v>0</v>
      </c>
      <c r="O22" s="64">
        <v>0</v>
      </c>
      <c r="P22" s="64">
        <v>4165</v>
      </c>
      <c r="Q22" s="64">
        <v>15</v>
      </c>
      <c r="R22" s="64">
        <v>624.75</v>
      </c>
      <c r="S22" s="64">
        <v>3540.25</v>
      </c>
      <c r="T22" s="64">
        <v>5</v>
      </c>
      <c r="U22" s="64">
        <v>177.01</v>
      </c>
      <c r="V22" s="64">
        <v>1.25</v>
      </c>
      <c r="W22" s="64">
        <v>44.25</v>
      </c>
      <c r="X22" s="64">
        <v>3761.51</v>
      </c>
      <c r="Y22" s="64">
        <v>4513.8100000000004</v>
      </c>
    </row>
    <row r="23" spans="1:25" x14ac:dyDescent="0.25">
      <c r="A23" s="32" t="s">
        <v>89</v>
      </c>
      <c r="B23" s="32" t="s">
        <v>131</v>
      </c>
      <c r="C23" s="32" t="s">
        <v>132</v>
      </c>
      <c r="D23" s="32" t="s">
        <v>122</v>
      </c>
      <c r="E23" s="30">
        <v>44372</v>
      </c>
      <c r="F23" s="32"/>
      <c r="G23" s="32" t="s">
        <v>133</v>
      </c>
      <c r="H23" s="32" t="s">
        <v>94</v>
      </c>
      <c r="I23" s="64">
        <v>12670</v>
      </c>
      <c r="J23" s="64">
        <v>12670</v>
      </c>
      <c r="K23" s="64">
        <v>0</v>
      </c>
      <c r="L23" s="64">
        <v>75.489999999999995</v>
      </c>
      <c r="M23" s="64">
        <v>9564.1200000000008</v>
      </c>
      <c r="N23" s="64">
        <v>0</v>
      </c>
      <c r="O23" s="64">
        <v>0</v>
      </c>
      <c r="P23" s="64">
        <v>3105.88</v>
      </c>
      <c r="Q23" s="64">
        <v>15</v>
      </c>
      <c r="R23" s="64">
        <v>465.88</v>
      </c>
      <c r="S23" s="64">
        <v>2640</v>
      </c>
      <c r="T23" s="64">
        <v>5</v>
      </c>
      <c r="U23" s="64">
        <v>132</v>
      </c>
      <c r="V23" s="64">
        <v>1.25</v>
      </c>
      <c r="W23" s="64">
        <v>33</v>
      </c>
      <c r="X23" s="64">
        <v>2805</v>
      </c>
      <c r="Y23" s="64">
        <v>3366</v>
      </c>
    </row>
    <row r="24" spans="1:25" x14ac:dyDescent="0.25">
      <c r="A24" s="32" t="s">
        <v>89</v>
      </c>
      <c r="B24" s="32" t="s">
        <v>134</v>
      </c>
      <c r="C24" s="32" t="s">
        <v>135</v>
      </c>
      <c r="D24" s="32" t="s">
        <v>122</v>
      </c>
      <c r="E24" s="30">
        <v>44377</v>
      </c>
      <c r="F24" s="32"/>
      <c r="G24" s="32" t="s">
        <v>93</v>
      </c>
      <c r="H24" s="32" t="s">
        <v>94</v>
      </c>
      <c r="I24" s="64">
        <v>7900</v>
      </c>
      <c r="J24" s="64">
        <v>7900</v>
      </c>
      <c r="K24" s="64">
        <v>0</v>
      </c>
      <c r="L24" s="64">
        <v>50</v>
      </c>
      <c r="M24" s="64">
        <v>3950</v>
      </c>
      <c r="N24" s="64">
        <v>0</v>
      </c>
      <c r="O24" s="64">
        <v>0</v>
      </c>
      <c r="P24" s="64">
        <v>3950</v>
      </c>
      <c r="Q24" s="64">
        <v>15</v>
      </c>
      <c r="R24" s="64">
        <v>592.5</v>
      </c>
      <c r="S24" s="64">
        <v>3357.5</v>
      </c>
      <c r="T24" s="64">
        <v>5</v>
      </c>
      <c r="U24" s="64">
        <v>167.88</v>
      </c>
      <c r="V24" s="64">
        <v>1.25</v>
      </c>
      <c r="W24" s="64">
        <v>41.97</v>
      </c>
      <c r="X24" s="64">
        <v>3567.35</v>
      </c>
      <c r="Y24" s="64">
        <v>4280.82</v>
      </c>
    </row>
    <row r="25" spans="1:25" x14ac:dyDescent="0.25">
      <c r="A25" s="32"/>
      <c r="B25" s="32"/>
      <c r="C25" s="32"/>
      <c r="D25" s="32"/>
      <c r="E25" s="32"/>
      <c r="F25" s="32"/>
      <c r="G25" s="32"/>
      <c r="H25" s="32"/>
      <c r="I25" s="65">
        <f>SUM(I3:I24)</f>
        <v>241825.2</v>
      </c>
      <c r="J25" s="65">
        <f>SUM(J3:J24)</f>
        <v>245012.7</v>
      </c>
      <c r="K25" s="65">
        <f>SUM(K3:K24)</f>
        <v>14867.900000000001</v>
      </c>
      <c r="L25" s="65"/>
      <c r="M25" s="65">
        <f>SUM(M3:M24)</f>
        <v>70869.900000000009</v>
      </c>
      <c r="N25" s="65"/>
      <c r="O25" s="65">
        <f>SUM(O3:O24)</f>
        <v>10308.049999999999</v>
      </c>
      <c r="P25" s="65">
        <f>SUM(P3:P24)</f>
        <v>163834.75</v>
      </c>
      <c r="Q25" s="65"/>
      <c r="R25" s="65">
        <f>SUM(R3:R24)</f>
        <v>24575.23</v>
      </c>
      <c r="S25" s="65">
        <f>SUM(S3:S24)</f>
        <v>139259.52000000002</v>
      </c>
      <c r="T25" s="65"/>
      <c r="U25" s="65">
        <f>SUM(U3:U24)</f>
        <v>6962.9900000000025</v>
      </c>
      <c r="V25" s="65"/>
      <c r="W25" s="65">
        <f>SUM(W3:W24)</f>
        <v>1740.7600000000002</v>
      </c>
      <c r="X25" s="65">
        <f>SUM(X3:X24)</f>
        <v>147963.27000000002</v>
      </c>
      <c r="Y25" s="65">
        <f>SUM(Y3:Y24)</f>
        <v>177555.94999999998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"/>
  <sheetViews>
    <sheetView workbookViewId="0">
      <selection activeCell="D30" sqref="D30"/>
    </sheetView>
  </sheetViews>
  <sheetFormatPr baseColWidth="10" defaultRowHeight="15" x14ac:dyDescent="0.25"/>
  <cols>
    <col min="2" max="2" width="53" bestFit="1" customWidth="1"/>
    <col min="3" max="3" width="12.140625" bestFit="1" customWidth="1"/>
    <col min="4" max="4" width="7.85546875" bestFit="1" customWidth="1"/>
    <col min="5" max="5" width="10.85546875" bestFit="1" customWidth="1"/>
    <col min="6" max="6" width="10.140625" bestFit="1" customWidth="1"/>
    <col min="7" max="7" width="20" bestFit="1" customWidth="1"/>
    <col min="8" max="8" width="30" bestFit="1" customWidth="1"/>
    <col min="9" max="9" width="15.7109375" bestFit="1" customWidth="1"/>
    <col min="10" max="10" width="17" bestFit="1" customWidth="1"/>
    <col min="11" max="11" width="16.42578125" bestFit="1" customWidth="1"/>
    <col min="18" max="18" width="12.28515625" bestFit="1" customWidth="1"/>
    <col min="19" max="19" width="9" bestFit="1" customWidth="1"/>
    <col min="20" max="20" width="7.5703125" bestFit="1" customWidth="1"/>
    <col min="21" max="21" width="11.7109375" bestFit="1" customWidth="1"/>
    <col min="22" max="22" width="12.140625" bestFit="1" customWidth="1"/>
    <col min="23" max="23" width="10.28515625" bestFit="1" customWidth="1"/>
    <col min="24" max="24" width="14.42578125" bestFit="1" customWidth="1"/>
    <col min="25" max="25" width="7.140625" bestFit="1" customWidth="1"/>
    <col min="26" max="26" width="11.28515625" bestFit="1" customWidth="1"/>
    <col min="27" max="27" width="12.28515625" bestFit="1" customWidth="1"/>
    <col min="28" max="28" width="18.42578125" bestFit="1" customWidth="1"/>
  </cols>
  <sheetData>
    <row r="1" spans="1:28" s="26" customFormat="1" x14ac:dyDescent="0.25">
      <c r="A1" s="72" t="s">
        <v>63</v>
      </c>
      <c r="B1" s="72" t="s">
        <v>33</v>
      </c>
      <c r="C1" s="72" t="s">
        <v>34</v>
      </c>
      <c r="D1" s="72" t="s">
        <v>64</v>
      </c>
      <c r="E1" s="72" t="s">
        <v>65</v>
      </c>
      <c r="F1" s="72" t="s">
        <v>66</v>
      </c>
      <c r="G1" s="72" t="s">
        <v>67</v>
      </c>
      <c r="H1" s="72" t="s">
        <v>68</v>
      </c>
      <c r="I1" s="72" t="s">
        <v>69</v>
      </c>
      <c r="J1" s="72" t="s">
        <v>70</v>
      </c>
      <c r="K1" s="72" t="s">
        <v>71</v>
      </c>
      <c r="L1" s="72" t="s">
        <v>72</v>
      </c>
      <c r="M1" s="72" t="s">
        <v>73</v>
      </c>
      <c r="N1" s="72" t="s">
        <v>74</v>
      </c>
      <c r="O1" s="72" t="s">
        <v>75</v>
      </c>
      <c r="P1" s="72" t="s">
        <v>76</v>
      </c>
      <c r="Q1" s="72" t="s">
        <v>77</v>
      </c>
      <c r="R1" s="72" t="s">
        <v>78</v>
      </c>
      <c r="S1" s="72" t="s">
        <v>79</v>
      </c>
      <c r="T1" s="72" t="s">
        <v>80</v>
      </c>
      <c r="U1" s="72" t="s">
        <v>81</v>
      </c>
      <c r="V1" s="72" t="s">
        <v>82</v>
      </c>
      <c r="W1" s="72" t="s">
        <v>83</v>
      </c>
      <c r="X1" s="72" t="s">
        <v>84</v>
      </c>
      <c r="Y1" s="72" t="s">
        <v>85</v>
      </c>
      <c r="Z1" s="72" t="s">
        <v>86</v>
      </c>
      <c r="AA1" s="72" t="s">
        <v>87</v>
      </c>
      <c r="AB1" s="72" t="s">
        <v>88</v>
      </c>
    </row>
    <row r="2" spans="1:28" x14ac:dyDescent="0.25">
      <c r="A2" s="32" t="s">
        <v>144</v>
      </c>
      <c r="B2" s="32" t="s">
        <v>145</v>
      </c>
      <c r="C2" s="32" t="s">
        <v>152</v>
      </c>
      <c r="D2" s="32" t="s">
        <v>92</v>
      </c>
      <c r="E2" s="30">
        <v>44287</v>
      </c>
      <c r="F2" s="30">
        <v>44316</v>
      </c>
      <c r="G2" s="32" t="s">
        <v>146</v>
      </c>
      <c r="H2" s="32" t="s">
        <v>147</v>
      </c>
      <c r="I2" s="32">
        <v>42160</v>
      </c>
      <c r="J2" s="32">
        <v>42160</v>
      </c>
      <c r="K2" s="32">
        <v>0</v>
      </c>
      <c r="L2" s="32"/>
      <c r="M2" s="32"/>
      <c r="N2" s="32" t="s">
        <v>95</v>
      </c>
      <c r="O2" s="32">
        <v>35</v>
      </c>
      <c r="P2" s="32">
        <v>14756</v>
      </c>
      <c r="Q2" s="32">
        <v>0</v>
      </c>
      <c r="R2" s="32">
        <v>0</v>
      </c>
      <c r="S2" s="32">
        <v>27404</v>
      </c>
      <c r="T2" s="32">
        <v>15</v>
      </c>
      <c r="U2" s="32">
        <v>4110.6000000000004</v>
      </c>
      <c r="V2" s="32">
        <v>23293.4</v>
      </c>
      <c r="W2" s="32">
        <v>5</v>
      </c>
      <c r="X2" s="32">
        <v>1164.67</v>
      </c>
      <c r="Y2" s="32">
        <v>1.25</v>
      </c>
      <c r="Z2" s="32">
        <v>291.17</v>
      </c>
      <c r="AA2" s="32">
        <v>24749.24</v>
      </c>
      <c r="AB2" s="32">
        <v>29699.09</v>
      </c>
    </row>
    <row r="3" spans="1:28" x14ac:dyDescent="0.25">
      <c r="A3" s="32" t="s">
        <v>144</v>
      </c>
      <c r="B3" s="32" t="s">
        <v>148</v>
      </c>
      <c r="C3" s="32" t="s">
        <v>153</v>
      </c>
      <c r="D3" s="32" t="s">
        <v>92</v>
      </c>
      <c r="E3" s="30">
        <v>44305</v>
      </c>
      <c r="F3" s="30">
        <v>44321</v>
      </c>
      <c r="G3" s="32" t="s">
        <v>146</v>
      </c>
      <c r="H3" s="32" t="s">
        <v>149</v>
      </c>
      <c r="I3" s="32">
        <v>53407.6</v>
      </c>
      <c r="J3" s="32">
        <v>53407.6</v>
      </c>
      <c r="K3" s="32">
        <v>0</v>
      </c>
      <c r="L3" s="32"/>
      <c r="M3" s="32"/>
      <c r="N3" s="32" t="s">
        <v>95</v>
      </c>
      <c r="O3" s="32">
        <v>11.59</v>
      </c>
      <c r="P3" s="32">
        <v>5102.6000000000004</v>
      </c>
      <c r="Q3" s="32">
        <v>17.55</v>
      </c>
      <c r="R3" s="32">
        <v>9371.5300000000007</v>
      </c>
      <c r="S3" s="32">
        <v>38933.47</v>
      </c>
      <c r="T3" s="32">
        <v>15</v>
      </c>
      <c r="U3" s="32">
        <v>5840.02</v>
      </c>
      <c r="V3" s="32">
        <v>33093.449999999997</v>
      </c>
      <c r="W3" s="32">
        <v>5</v>
      </c>
      <c r="X3" s="32">
        <v>1654.67</v>
      </c>
      <c r="Y3" s="32">
        <v>1.25</v>
      </c>
      <c r="Z3" s="32">
        <v>413.67</v>
      </c>
      <c r="AA3" s="32">
        <v>35161.79</v>
      </c>
      <c r="AB3" s="32">
        <v>42194.15</v>
      </c>
    </row>
    <row r="4" spans="1:28" x14ac:dyDescent="0.25">
      <c r="A4" s="32" t="s">
        <v>144</v>
      </c>
      <c r="B4" s="32" t="s">
        <v>148</v>
      </c>
      <c r="C4" s="32" t="s">
        <v>153</v>
      </c>
      <c r="D4" s="32" t="s">
        <v>92</v>
      </c>
      <c r="E4" s="30">
        <v>44305</v>
      </c>
      <c r="F4" s="30">
        <v>44314</v>
      </c>
      <c r="G4" s="32" t="s">
        <v>146</v>
      </c>
      <c r="H4" s="32" t="s">
        <v>150</v>
      </c>
      <c r="I4" s="32">
        <v>0</v>
      </c>
      <c r="J4" s="32">
        <v>0</v>
      </c>
      <c r="K4" s="32">
        <v>21827.200000000001</v>
      </c>
      <c r="L4" s="32"/>
      <c r="M4" s="32"/>
      <c r="N4" s="32" t="s">
        <v>151</v>
      </c>
      <c r="O4" s="32">
        <v>11.59</v>
      </c>
      <c r="P4" s="32">
        <v>0</v>
      </c>
      <c r="Q4" s="32">
        <v>17.55</v>
      </c>
      <c r="R4" s="32">
        <v>0</v>
      </c>
      <c r="S4" s="32">
        <v>0</v>
      </c>
      <c r="T4" s="32">
        <v>15</v>
      </c>
      <c r="U4" s="32">
        <v>0</v>
      </c>
      <c r="V4" s="32">
        <v>0</v>
      </c>
      <c r="W4" s="32">
        <v>5</v>
      </c>
      <c r="X4" s="32">
        <v>0</v>
      </c>
      <c r="Y4" s="32">
        <v>1.25</v>
      </c>
      <c r="Z4" s="32">
        <v>0</v>
      </c>
      <c r="AA4" s="32">
        <v>0</v>
      </c>
      <c r="AB4" s="32">
        <v>0</v>
      </c>
    </row>
    <row r="5" spans="1:28" x14ac:dyDescent="0.25">
      <c r="A5" s="66"/>
      <c r="B5" s="66"/>
      <c r="C5" s="66"/>
      <c r="D5" s="66"/>
      <c r="E5" s="66"/>
      <c r="F5" s="66"/>
      <c r="G5" s="66"/>
      <c r="H5" s="66"/>
      <c r="I5" s="72">
        <f>SUM(I2:I4)</f>
        <v>95567.6</v>
      </c>
      <c r="J5" s="72">
        <f>SUM(J2:J4)</f>
        <v>95567.6</v>
      </c>
      <c r="K5" s="72">
        <f>SUM(K2:K4)</f>
        <v>21827.200000000001</v>
      </c>
      <c r="L5" s="72"/>
      <c r="M5" s="72"/>
      <c r="N5" s="72"/>
      <c r="O5" s="72"/>
      <c r="P5" s="72">
        <f>SUM(P2:P4)</f>
        <v>19858.599999999999</v>
      </c>
      <c r="Q5" s="72"/>
      <c r="R5" s="72">
        <f>SUM(R2:R4)</f>
        <v>9371.5300000000007</v>
      </c>
      <c r="S5" s="72">
        <f>SUM(S2:S4)</f>
        <v>66337.47</v>
      </c>
      <c r="T5" s="72"/>
      <c r="U5" s="72">
        <f>SUM(U2:U4)</f>
        <v>9950.6200000000008</v>
      </c>
      <c r="V5" s="72">
        <f>SUM(V2:V4)</f>
        <v>56386.85</v>
      </c>
      <c r="W5" s="72"/>
      <c r="X5" s="72">
        <f>SUM(X2:X4)</f>
        <v>2819.34</v>
      </c>
      <c r="Y5" s="72"/>
      <c r="Z5" s="72">
        <f>SUM(Z2:Z4)</f>
        <v>704.84</v>
      </c>
      <c r="AA5" s="72">
        <f>SUM(AA2:AA4)</f>
        <v>59911.03</v>
      </c>
      <c r="AB5" s="72">
        <f>SUM(AB2:AB4)</f>
        <v>71893.240000000005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3"/>
  <sheetViews>
    <sheetView workbookViewId="0">
      <selection activeCell="A16" sqref="A16"/>
    </sheetView>
  </sheetViews>
  <sheetFormatPr baseColWidth="10" defaultRowHeight="15" x14ac:dyDescent="0.25"/>
  <cols>
    <col min="1" max="1" width="53.28515625" bestFit="1" customWidth="1"/>
    <col min="2" max="2" width="27.7109375" bestFit="1" customWidth="1"/>
    <col min="3" max="3" width="15.5703125" customWidth="1"/>
    <col min="4" max="4" width="17.28515625" customWidth="1"/>
  </cols>
  <sheetData>
    <row r="2" spans="1:5" ht="15.75" thickBot="1" x14ac:dyDescent="0.3"/>
    <row r="3" spans="1:5" ht="15.75" thickBot="1" x14ac:dyDescent="0.3">
      <c r="A3" s="57" t="s">
        <v>33</v>
      </c>
      <c r="B3" s="58" t="s">
        <v>34</v>
      </c>
      <c r="C3" s="58" t="s">
        <v>17</v>
      </c>
      <c r="D3" s="59" t="s">
        <v>60</v>
      </c>
      <c r="E3" s="59" t="s">
        <v>55</v>
      </c>
    </row>
    <row r="4" spans="1:5" ht="15.75" thickBot="1" x14ac:dyDescent="0.3">
      <c r="A4" s="55" t="s">
        <v>35</v>
      </c>
      <c r="B4" s="56" t="s">
        <v>31</v>
      </c>
      <c r="C4" s="56" t="s">
        <v>56</v>
      </c>
      <c r="D4" s="60"/>
      <c r="E4" s="60"/>
    </row>
    <row r="5" spans="1:5" ht="15.75" thickBot="1" x14ac:dyDescent="0.3">
      <c r="A5" s="55" t="s">
        <v>36</v>
      </c>
      <c r="B5" s="56" t="s">
        <v>37</v>
      </c>
      <c r="C5" s="56" t="s">
        <v>56</v>
      </c>
      <c r="D5" s="60"/>
      <c r="E5" s="60"/>
    </row>
    <row r="6" spans="1:5" ht="15.75" thickBot="1" x14ac:dyDescent="0.3">
      <c r="A6" s="55" t="s">
        <v>38</v>
      </c>
      <c r="B6" s="56" t="s">
        <v>39</v>
      </c>
      <c r="C6" s="56" t="s">
        <v>56</v>
      </c>
      <c r="D6" s="60"/>
      <c r="E6" s="60"/>
    </row>
    <row r="7" spans="1:5" ht="15.75" thickBot="1" x14ac:dyDescent="0.3">
      <c r="A7" s="55" t="s">
        <v>40</v>
      </c>
      <c r="B7" s="56" t="s">
        <v>41</v>
      </c>
      <c r="C7" s="56" t="s">
        <v>57</v>
      </c>
      <c r="D7" s="60" t="s">
        <v>54</v>
      </c>
      <c r="E7" s="60"/>
    </row>
    <row r="8" spans="1:5" ht="15.75" thickBot="1" x14ac:dyDescent="0.3">
      <c r="A8" s="55" t="s">
        <v>42</v>
      </c>
      <c r="B8" s="56" t="s">
        <v>43</v>
      </c>
      <c r="C8" s="56" t="s">
        <v>56</v>
      </c>
      <c r="D8" s="60"/>
      <c r="E8" s="60"/>
    </row>
    <row r="9" spans="1:5" ht="15.75" thickBot="1" x14ac:dyDescent="0.3">
      <c r="A9" s="55" t="s">
        <v>44</v>
      </c>
      <c r="B9" s="56" t="s">
        <v>45</v>
      </c>
      <c r="C9" s="56" t="s">
        <v>56</v>
      </c>
      <c r="D9" s="60"/>
      <c r="E9" s="60"/>
    </row>
    <row r="10" spans="1:5" ht="15.75" thickBot="1" x14ac:dyDescent="0.3">
      <c r="A10" s="55" t="s">
        <v>53</v>
      </c>
      <c r="B10" s="56" t="s">
        <v>46</v>
      </c>
      <c r="C10" s="56" t="s">
        <v>58</v>
      </c>
      <c r="D10" s="60"/>
      <c r="E10" s="60"/>
    </row>
    <row r="11" spans="1:5" ht="15.75" thickBot="1" x14ac:dyDescent="0.3">
      <c r="A11" s="55" t="s">
        <v>47</v>
      </c>
      <c r="B11" s="56" t="s">
        <v>48</v>
      </c>
      <c r="C11" s="56" t="s">
        <v>59</v>
      </c>
      <c r="D11" s="60"/>
      <c r="E11" s="60"/>
    </row>
    <row r="12" spans="1:5" ht="15.75" thickBot="1" x14ac:dyDescent="0.3">
      <c r="A12" s="55" t="s">
        <v>49</v>
      </c>
      <c r="B12" s="56" t="s">
        <v>50</v>
      </c>
      <c r="C12" s="56" t="s">
        <v>56</v>
      </c>
      <c r="D12" s="60"/>
      <c r="E12" s="60"/>
    </row>
    <row r="13" spans="1:5" ht="15.75" thickBot="1" x14ac:dyDescent="0.3">
      <c r="A13" s="55" t="s">
        <v>51</v>
      </c>
      <c r="B13" s="56" t="s">
        <v>52</v>
      </c>
      <c r="C13" s="56" t="s">
        <v>56</v>
      </c>
      <c r="D13" s="60"/>
      <c r="E13" s="60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35.5703125" customWidth="1"/>
    <col min="2" max="2" width="32.28515625" customWidth="1"/>
    <col min="3" max="3" width="16.42578125" bestFit="1" customWidth="1"/>
    <col min="4" max="4" width="8" bestFit="1" customWidth="1"/>
    <col min="5" max="5" width="16" bestFit="1" customWidth="1"/>
    <col min="6" max="6" width="17.42578125" bestFit="1" customWidth="1"/>
    <col min="7" max="7" width="26" customWidth="1"/>
    <col min="8" max="8" width="16.5703125" bestFit="1" customWidth="1"/>
    <col min="9" max="9" width="37" bestFit="1" customWidth="1"/>
    <col min="10" max="10" width="33.5703125" bestFit="1" customWidth="1"/>
  </cols>
  <sheetData>
    <row r="1" spans="1:10" ht="20.25" customHeight="1" thickBot="1" x14ac:dyDescent="0.3">
      <c r="A1" s="116" t="s">
        <v>22</v>
      </c>
      <c r="B1" s="117"/>
      <c r="C1" s="117"/>
      <c r="D1" s="117"/>
      <c r="E1" s="117"/>
      <c r="F1" s="117"/>
      <c r="G1" s="117"/>
      <c r="H1" s="117"/>
      <c r="I1" s="117"/>
      <c r="J1" s="118"/>
    </row>
    <row r="2" spans="1:10" x14ac:dyDescent="0.25">
      <c r="A2" s="36" t="s">
        <v>21</v>
      </c>
      <c r="B2" s="36" t="s">
        <v>20</v>
      </c>
      <c r="C2" s="36" t="s">
        <v>19</v>
      </c>
      <c r="D2" s="36" t="s">
        <v>18</v>
      </c>
      <c r="E2" s="36" t="s">
        <v>17</v>
      </c>
      <c r="F2" s="36" t="s">
        <v>16</v>
      </c>
      <c r="G2" s="36" t="s">
        <v>15</v>
      </c>
      <c r="H2" s="36" t="s">
        <v>14</v>
      </c>
      <c r="I2" s="36" t="s">
        <v>13</v>
      </c>
      <c r="J2" s="36" t="s">
        <v>12</v>
      </c>
    </row>
    <row r="3" spans="1:10" x14ac:dyDescent="0.25">
      <c r="B3" s="32"/>
      <c r="D3" s="31"/>
      <c r="E3" s="35"/>
      <c r="F3" s="29"/>
      <c r="G3" s="29"/>
      <c r="H3" s="16"/>
      <c r="I3" s="34"/>
      <c r="J3" s="34"/>
    </row>
    <row r="4" spans="1:10" x14ac:dyDescent="0.25">
      <c r="A4" s="32"/>
      <c r="B4" s="32"/>
      <c r="C4" s="32"/>
      <c r="D4" s="31"/>
      <c r="E4" s="30"/>
      <c r="F4" s="29"/>
      <c r="G4" s="29"/>
      <c r="H4" s="19"/>
      <c r="I4" s="19"/>
      <c r="J4" s="19"/>
    </row>
    <row r="5" spans="1:10" x14ac:dyDescent="0.25">
      <c r="A5" s="32"/>
      <c r="B5" s="32"/>
      <c r="C5" s="32"/>
      <c r="D5" s="31"/>
      <c r="E5" s="30"/>
      <c r="F5" s="29"/>
      <c r="G5" s="29"/>
      <c r="H5" s="19"/>
      <c r="I5" s="19"/>
      <c r="J5" s="19"/>
    </row>
    <row r="6" spans="1:10" x14ac:dyDescent="0.25">
      <c r="A6" s="33"/>
      <c r="B6" s="32"/>
      <c r="C6" s="32"/>
      <c r="D6" s="31"/>
      <c r="E6" s="30"/>
      <c r="F6" s="29"/>
      <c r="G6" s="29"/>
      <c r="H6" s="19"/>
      <c r="I6" s="19"/>
      <c r="J6" s="19"/>
    </row>
    <row r="7" spans="1:10" x14ac:dyDescent="0.25">
      <c r="A7" s="1"/>
      <c r="B7" s="32"/>
      <c r="C7" s="32"/>
      <c r="D7" s="31"/>
      <c r="E7" s="30"/>
      <c r="F7" s="29"/>
      <c r="G7" s="29"/>
      <c r="H7" s="19"/>
      <c r="I7" s="19"/>
      <c r="J7" s="19"/>
    </row>
    <row r="8" spans="1:10" x14ac:dyDescent="0.25">
      <c r="A8" s="32"/>
      <c r="B8" s="32"/>
      <c r="C8" s="32"/>
      <c r="D8" s="31"/>
      <c r="E8" s="30"/>
      <c r="F8" s="29"/>
      <c r="G8" s="29"/>
      <c r="H8" s="19"/>
      <c r="I8" s="19"/>
      <c r="J8" s="19"/>
    </row>
    <row r="9" spans="1:10" x14ac:dyDescent="0.25">
      <c r="A9" s="32"/>
      <c r="B9" s="32"/>
      <c r="C9" s="32"/>
      <c r="D9" s="31"/>
      <c r="E9" s="30"/>
      <c r="F9" s="29"/>
      <c r="G9" s="29"/>
      <c r="H9" s="19"/>
      <c r="I9" s="19"/>
      <c r="J9" s="19"/>
    </row>
    <row r="10" spans="1:10" x14ac:dyDescent="0.25">
      <c r="A10" s="32"/>
      <c r="B10" s="32"/>
      <c r="C10" s="32"/>
      <c r="D10" s="31"/>
      <c r="E10" s="30"/>
      <c r="F10" s="29"/>
      <c r="G10" s="29"/>
      <c r="H10" s="19"/>
      <c r="I10" s="19"/>
      <c r="J10" s="19"/>
    </row>
    <row r="11" spans="1:10" x14ac:dyDescent="0.25">
      <c r="A11" s="32"/>
      <c r="B11" s="32"/>
      <c r="C11" s="32"/>
      <c r="D11" s="31"/>
      <c r="E11" s="30"/>
      <c r="F11" s="29"/>
      <c r="G11" s="29"/>
      <c r="H11" s="19"/>
      <c r="I11" s="19"/>
      <c r="J11" s="19"/>
    </row>
    <row r="12" spans="1:10" x14ac:dyDescent="0.25">
      <c r="A12" s="32"/>
      <c r="B12" s="32"/>
      <c r="C12" s="32"/>
      <c r="D12" s="31"/>
      <c r="E12" s="30"/>
      <c r="F12" s="29"/>
      <c r="G12" s="29"/>
      <c r="H12" s="19"/>
      <c r="I12" s="19"/>
      <c r="J12" s="19"/>
    </row>
    <row r="13" spans="1:10" x14ac:dyDescent="0.25">
      <c r="A13" s="32"/>
      <c r="B13" s="32"/>
      <c r="C13" s="32"/>
      <c r="D13" s="31"/>
      <c r="E13" s="30"/>
      <c r="F13" s="29"/>
      <c r="G13" s="29"/>
      <c r="H13" s="19"/>
      <c r="I13" s="19"/>
      <c r="J13" s="19"/>
    </row>
    <row r="14" spans="1:10" x14ac:dyDescent="0.25">
      <c r="A14" s="32"/>
      <c r="B14" s="32"/>
      <c r="C14" s="32"/>
      <c r="D14" s="31"/>
      <c r="E14" s="30"/>
      <c r="F14" s="29"/>
      <c r="G14" s="29"/>
      <c r="H14" s="19"/>
      <c r="I14" s="19"/>
      <c r="J14" s="19"/>
    </row>
    <row r="15" spans="1:10" x14ac:dyDescent="0.25">
      <c r="A15" s="32"/>
      <c r="B15" s="32"/>
      <c r="C15" s="32"/>
      <c r="D15" s="31"/>
      <c r="E15" s="30"/>
      <c r="F15" s="29"/>
      <c r="G15" s="29"/>
      <c r="H15" s="19"/>
      <c r="I15" s="19"/>
      <c r="J15" s="19"/>
    </row>
    <row r="16" spans="1:10" x14ac:dyDescent="0.25">
      <c r="A16" s="119" t="s">
        <v>11</v>
      </c>
      <c r="B16" s="120"/>
      <c r="C16" s="120"/>
      <c r="D16" s="120"/>
      <c r="E16" s="120"/>
      <c r="F16" s="120"/>
      <c r="G16" s="121"/>
      <c r="H16" s="28">
        <f>SUM(H3:H15)</f>
        <v>0</v>
      </c>
      <c r="I16" s="28">
        <f>SUM(I3:I15)</f>
        <v>0</v>
      </c>
      <c r="J16" s="28">
        <f>SUM(J3:J15)</f>
        <v>0</v>
      </c>
    </row>
    <row r="19" spans="1:1" x14ac:dyDescent="0.25">
      <c r="A19" s="26" t="s">
        <v>8</v>
      </c>
    </row>
    <row r="20" spans="1:1" x14ac:dyDescent="0.25">
      <c r="A20" s="26" t="s">
        <v>9</v>
      </c>
    </row>
  </sheetData>
  <mergeCells count="2">
    <mergeCell ref="A1:J1"/>
    <mergeCell ref="A16:G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Weinert, Roland, Mag., MAS, MSc"/>
    <f:field ref="FSCFOLIO_1_1001_SignaturesFldCtx_FSCFOLIO_1_1001_FieldLastSignatureAt" date="2021-09-01T15:57:59" text="01.09.2021 17:57:59"/>
    <f:field ref="FSCFOLIO_1_1001_SignaturesFldCtx_FSCFOLIO_1_1001_FieldLastSignatureRemark" text=""/>
    <f:field ref="FSCFOLIO_1_1001_FieldCurrentUser" text="Karin Marcik"/>
    <f:field ref="FSCFOLIO_1_1001_FieldCurrentDate" text="07.09.2021 11:54"/>
    <f:field ref="CCAPRECONFIG_15_1001_Objektname" text="PA 7249 -  Anlage1 MTG_Q2_2021_fit2work" edit="true"/>
    <f:field ref="CCAPRECONFIG_15_1001_Objektname" text="PA 7249 -  Anlage1 MTG_Q2_2021_fit2work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Prinz-Eugen-Straße 12, 104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7249/J: Werbe- und PR-Ausgaben der Bundesregierung im ersten Halbjahr 2021" multiline="true"/>
    <f:field ref="EIBPRECONFIG_1_1001_FieldCCAPersonalSubjAddress" text="" multiline="true"/>
    <f:field ref="EIBPRECONFIG_1_1001_FieldCCASubfileSubject" text="" multiline="true"/>
    <f:field ref="EIBPRECONFIG_1_1001_FieldCCASubject" text="7249/J: Werbe- und PR-Ausgaben der Bundesregierung im ersten Halbjahr 2021 - Termin Parlament 07.09.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PA 7249 -  Anlage1 MTG_Q2_2021_fit2work" edit="true"/>
    <f:field ref="objsubject" text="" edit="true"/>
    <f:field ref="objcreatedby" text="LINTNER, Lukas, Mag."/>
    <f:field ref="objcreatedat" date="2021-07-27T14:53:47" text="27.07.2021 14:53:47"/>
    <f:field ref="objchangedby" text="Marcik, Karin"/>
    <f:field ref="objmodifiedat" date="2021-09-07T11:35:33" text="07.09.2021 11:35:33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Q2</vt:lpstr>
      <vt:lpstr>F2W_ASL_PRINT</vt:lpstr>
      <vt:lpstr>F2W_ASL_OOH</vt:lpstr>
      <vt:lpstr>Bezeichnungen Verlage</vt:lpstr>
      <vt:lpstr>PRINT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Stadler, Edith (VIE-PMA)</cp:lastModifiedBy>
  <cp:lastPrinted>2017-06-29T15:36:34Z</cp:lastPrinted>
  <dcterms:created xsi:type="dcterms:W3CDTF">2017-06-29T15:21:34Z</dcterms:created>
  <dcterms:modified xsi:type="dcterms:W3CDTF">2021-07-01T11:33:05Z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SV_QUERY_LIST_4F35BF76-6C0D-4D9B-82B2-816C12CF3733" pid="2" fmtid="{D5CDD505-2E9C-101B-9397-08002B2CF9AE}">
    <vt:lpwstr>empty_477D106A-C0D6-4607-AEBD-E2C9D60EA279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EIBPRECONFIG@1.1001:EIBInternalApprovedAt" pid="72" fmtid="{D5CDD505-2E9C-101B-9397-08002B2CF9AE}">
    <vt:lpwstr/>
  </property>
  <property name="FSC#EIBPRECONFIG@1.1001:EIBInternalApprovedBy" pid="73" fmtid="{D5CDD505-2E9C-101B-9397-08002B2CF9AE}">
    <vt:lpwstr/>
  </property>
  <property name="FSC#EIBPRECONFIG@1.1001:EIBInternalApprovedByPostTitle" pid="74" fmtid="{D5CDD505-2E9C-101B-9397-08002B2CF9AE}">
    <vt:lpwstr/>
  </property>
  <property name="FSC#EIBPRECONFIG@1.1001:EIBSettlementApprovedBy" pid="75" fmtid="{D5CDD505-2E9C-101B-9397-08002B2CF9AE}">
    <vt:lpwstr/>
  </property>
  <property name="FSC#EIBPRECONFIG@1.1001:EIBSettlementApprovedByFirstnameSurname" pid="76" fmtid="{D5CDD505-2E9C-101B-9397-08002B2CF9AE}">
    <vt:lpwstr/>
  </property>
  <property name="FSC#EIBPRECONFIG@1.1001:EIBSettlementApprovedByPostTitle" pid="77" fmtid="{D5CDD505-2E9C-101B-9397-08002B2CF9AE}">
    <vt:lpwstr/>
  </property>
  <property name="FSC#EIBPRECONFIG@1.1001:EIBApprovedAt" pid="78" fmtid="{D5CDD505-2E9C-101B-9397-08002B2CF9AE}">
    <vt:lpwstr/>
  </property>
  <property name="FSC#EIBPRECONFIG@1.1001:EIBApprovedBy" pid="79" fmtid="{D5CDD505-2E9C-101B-9397-08002B2CF9AE}">
    <vt:lpwstr/>
  </property>
  <property name="FSC#EIBPRECONFIG@1.1001:EIBApprovedBySubst" pid="80" fmtid="{D5CDD505-2E9C-101B-9397-08002B2CF9AE}">
    <vt:lpwstr/>
  </property>
  <property name="FSC#EIBPRECONFIG@1.1001:EIBApprovedByTitle" pid="81" fmtid="{D5CDD505-2E9C-101B-9397-08002B2CF9AE}">
    <vt:lpwstr/>
  </property>
  <property name="FSC#EIBPRECONFIG@1.1001:EIBApprovedByPostTitle" pid="82" fmtid="{D5CDD505-2E9C-101B-9397-08002B2CF9AE}">
    <vt:lpwstr/>
  </property>
  <property name="FSC#EIBPRECONFIG@1.1001:EIBDepartment" pid="83" fmtid="{D5CDD505-2E9C-101B-9397-08002B2CF9AE}">
    <vt:lpwstr>BMA - I/4 (Verbindungsdienst, Parlamentarische Anfragen, Ministerrat und allgemeine Rechtsangelegenheiten)</vt:lpwstr>
  </property>
  <property name="FSC#EIBPRECONFIG@1.1001:EIBDispatchedBy" pid="84" fmtid="{D5CDD505-2E9C-101B-9397-08002B2CF9AE}">
    <vt:lpwstr/>
  </property>
  <property name="FSC#EIBPRECONFIG@1.1001:EIBDispatchedByPostTitle" pid="85" fmtid="{D5CDD505-2E9C-101B-9397-08002B2CF9AE}">
    <vt:lpwstr/>
  </property>
  <property name="FSC#EIBPRECONFIG@1.1001:ExtRefInc" pid="86" fmtid="{D5CDD505-2E9C-101B-9397-08002B2CF9AE}">
    <vt:lpwstr>BKA - PDion (PDion)7249/J-NR/2021</vt:lpwstr>
  </property>
  <property name="FSC#EIBPRECONFIG@1.1001:IncomingAddrdate" pid="87" fmtid="{D5CDD505-2E9C-101B-9397-08002B2CF9AE}">
    <vt:lpwstr/>
  </property>
  <property name="FSC#EIBPRECONFIG@1.1001:IncomingDelivery" pid="88" fmtid="{D5CDD505-2E9C-101B-9397-08002B2CF9AE}">
    <vt:lpwstr>08.07.2021</vt:lpwstr>
  </property>
  <property name="FSC#EIBPRECONFIG@1.1001:OwnerEmail" pid="89" fmtid="{D5CDD505-2E9C-101B-9397-08002B2CF9AE}">
    <vt:lpwstr>Lukas.LINTNER@bma.gv.at</vt:lpwstr>
  </property>
  <property name="FSC#EIBPRECONFIG@1.1001:FileOUEmail" pid="90" fmtid="{D5CDD505-2E9C-101B-9397-08002B2CF9AE}">
    <vt:lpwstr/>
  </property>
  <property name="FSC#EIBPRECONFIG@1.1001:OUEmail" pid="91" fmtid="{D5CDD505-2E9C-101B-9397-08002B2CF9AE}">
    <vt:lpwstr/>
  </property>
  <property name="FSC#EIBPRECONFIG@1.1001:OwnerGender" pid="92" fmtid="{D5CDD505-2E9C-101B-9397-08002B2CF9AE}">
    <vt:lpwstr>Männlich</vt:lpwstr>
  </property>
  <property name="FSC#EIBPRECONFIG@1.1001:Priority" pid="93" fmtid="{D5CDD505-2E9C-101B-9397-08002B2CF9AE}">
    <vt:lpwstr>Nein</vt:lpwstr>
  </property>
  <property name="FSC#EIBPRECONFIG@1.1001:PreviousFiles" pid="94" fmtid="{D5CDD505-2E9C-101B-9397-08002B2CF9AE}">
    <vt:lpwstr/>
  </property>
  <property name="FSC#EIBPRECONFIG@1.1001:NextFiles" pid="95" fmtid="{D5CDD505-2E9C-101B-9397-08002B2CF9AE}">
    <vt:lpwstr/>
  </property>
  <property name="FSC#EIBPRECONFIG@1.1001:RelatedFiles" pid="96" fmtid="{D5CDD505-2E9C-101B-9397-08002B2CF9AE}">
    <vt:lpwstr/>
  </property>
  <property name="FSC#EIBPRECONFIG@1.1001:CompletedOrdinals" pid="97" fmtid="{D5CDD505-2E9C-101B-9397-08002B2CF9AE}">
    <vt:lpwstr/>
  </property>
  <property name="FSC#EIBPRECONFIG@1.1001:NrAttachments" pid="98" fmtid="{D5CDD505-2E9C-101B-9397-08002B2CF9AE}">
    <vt:lpwstr/>
  </property>
  <property name="FSC#EIBPRECONFIG@1.1001:Attachments" pid="99" fmtid="{D5CDD505-2E9C-101B-9397-08002B2CF9AE}">
    <vt:lpwstr/>
  </property>
  <property name="FSC#EIBPRECONFIG@1.1001:SubjectArea" pid="100" fmtid="{D5CDD505-2E9C-101B-9397-08002B2CF9AE}">
    <vt:lpwstr>Parlamentarische Anfragen </vt:lpwstr>
  </property>
  <property name="FSC#EIBPRECONFIG@1.1001:Recipients" pid="101" fmtid="{D5CDD505-2E9C-101B-9397-08002B2CF9AE}">
    <vt:lpwstr/>
  </property>
  <property name="FSC#EIBPRECONFIG@1.1001:Classified" pid="102" fmtid="{D5CDD505-2E9C-101B-9397-08002B2CF9AE}">
    <vt:lpwstr/>
  </property>
  <property name="FSC#EIBPRECONFIG@1.1001:Deadline" pid="103" fmtid="{D5CDD505-2E9C-101B-9397-08002B2CF9AE}">
    <vt:lpwstr/>
  </property>
  <property name="FSC#EIBPRECONFIG@1.1001:SettlementSubj" pid="104" fmtid="{D5CDD505-2E9C-101B-9397-08002B2CF9AE}">
    <vt:lpwstr/>
  </property>
  <property name="FSC#EIBPRECONFIG@1.1001:OUAddr" pid="105" fmtid="{D5CDD505-2E9C-101B-9397-08002B2CF9AE}">
    <vt:lpwstr>Prinz-Eugen-Straße 12, 1040 Wien</vt:lpwstr>
  </property>
  <property name="FSC#EIBPRECONFIG@1.1001:FileOUName" pid="106" fmtid="{D5CDD505-2E9C-101B-9397-08002B2CF9AE}">
    <vt:lpwstr>BMA - I/4 (Verbindungsdienst, Parlamentarische Anfragen, Ministerrat und allgemeine Rechtsangelegenheiten)</vt:lpwstr>
  </property>
  <property name="FSC#EIBPRECONFIG@1.1001:FileOUDescr" pid="107" fmtid="{D5CDD505-2E9C-101B-9397-08002B2CF9AE}">
    <vt:lpwstr/>
  </property>
  <property name="FSC#EIBPRECONFIG@1.1001:OUDescr" pid="108" fmtid="{D5CDD505-2E9C-101B-9397-08002B2CF9AE}">
    <vt:lpwstr/>
  </property>
  <property name="FSC#EIBPRECONFIG@1.1001:Signatures" pid="109" fmtid="{D5CDD505-2E9C-101B-9397-08002B2CF9AE}">
    <vt:lpwstr>Abzeichnen_x000d__x000a_Abzeichnen_x000d__x000a_Abzeichnen_x000d__x000a_Abzeichnen_x000d__x000a_Abzeichnen</vt:lpwstr>
  </property>
  <property name="FSC#EIBPRECONFIG@1.1001:currentuser" pid="110" fmtid="{D5CDD505-2E9C-101B-9397-08002B2CF9AE}">
    <vt:lpwstr>COO.3000.100.1.523983</vt:lpwstr>
  </property>
  <property name="FSC#EIBPRECONFIG@1.1001:currentuserrolegroup" pid="111" fmtid="{D5CDD505-2E9C-101B-9397-08002B2CF9AE}">
    <vt:lpwstr>COO.3000.100.1.631035</vt:lpwstr>
  </property>
  <property name="FSC#EIBPRECONFIG@1.1001:currentuserroleposition" pid="112" fmtid="{D5CDD505-2E9C-101B-9397-08002B2CF9AE}">
    <vt:lpwstr>COO.1.1001.1.4329</vt:lpwstr>
  </property>
  <property name="FSC#EIBPRECONFIG@1.1001:currentuserroot" pid="113" fmtid="{D5CDD505-2E9C-101B-9397-08002B2CF9AE}">
    <vt:lpwstr>COO.3000.127.2.859</vt:lpwstr>
  </property>
  <property name="FSC#EIBPRECONFIG@1.1001:toplevelobject" pid="114" fmtid="{D5CDD505-2E9C-101B-9397-08002B2CF9AE}">
    <vt:lpwstr>COO.3000.127.7.758499</vt:lpwstr>
  </property>
  <property name="FSC#EIBPRECONFIG@1.1001:objchangedby" pid="115" fmtid="{D5CDD505-2E9C-101B-9397-08002B2CF9AE}">
    <vt:lpwstr>Karin Marcik</vt:lpwstr>
  </property>
  <property name="FSC#EIBPRECONFIG@1.1001:objchangedbyPostTitle" pid="116" fmtid="{D5CDD505-2E9C-101B-9397-08002B2CF9AE}">
    <vt:lpwstr/>
  </property>
  <property name="FSC#EIBPRECONFIG@1.1001:objchangedat" pid="117" fmtid="{D5CDD505-2E9C-101B-9397-08002B2CF9AE}">
    <vt:lpwstr>07.09.2021</vt:lpwstr>
  </property>
  <property name="FSC#EIBPRECONFIG@1.1001:objname" pid="118" fmtid="{D5CDD505-2E9C-101B-9397-08002B2CF9AE}">
    <vt:lpwstr>PA 7249 -  Anlage1 MTG_x005f_Q2_x005f_2021_x005f_fit2work</vt:lpwstr>
  </property>
  <property name="FSC#EIBPRECONFIG@1.1001:EIBProcessResponsiblePhone" pid="119" fmtid="{D5CDD505-2E9C-101B-9397-08002B2CF9AE}">
    <vt:lpwstr>630603</vt:lpwstr>
  </property>
  <property name="FSC#EIBPRECONFIG@1.1001:EIBProcessResponsibleMail" pid="120" fmtid="{D5CDD505-2E9C-101B-9397-08002B2CF9AE}">
    <vt:lpwstr>Thomas.Nentwich@bma.gv.at</vt:lpwstr>
  </property>
  <property name="FSC#EIBPRECONFIG@1.1001:EIBProcessResponsibleFax" pid="121" fmtid="{D5CDD505-2E9C-101B-9397-08002B2CF9AE}">
    <vt:lpwstr>+43 (1) 71894701226</vt:lpwstr>
  </property>
  <property name="FSC#EIBPRECONFIG@1.1001:EIBProcessResponsiblePostTitle" pid="122" fmtid="{D5CDD505-2E9C-101B-9397-08002B2CF9AE}">
    <vt:lpwstr/>
  </property>
  <property name="FSC#EIBPRECONFIG@1.1001:EIBProcessResponsible" pid="123" fmtid="{D5CDD505-2E9C-101B-9397-08002B2CF9AE}">
    <vt:lpwstr>Thomas Nentwich</vt:lpwstr>
  </property>
  <property name="FSC#EIBPRECONFIG@1.1001:FileResponsibleFullName" pid="124" fmtid="{D5CDD505-2E9C-101B-9397-08002B2CF9AE}">
    <vt:lpwstr>Mag. Christoph Jung</vt:lpwstr>
  </property>
  <property name="FSC#EIBPRECONFIG@1.1001:FileResponsibleFirstnameSurname" pid="125" fmtid="{D5CDD505-2E9C-101B-9397-08002B2CF9AE}">
    <vt:lpwstr>Christoph Jung</vt:lpwstr>
  </property>
  <property name="FSC#EIBPRECONFIG@1.1001:FileResponsibleEmail" pid="126" fmtid="{D5CDD505-2E9C-101B-9397-08002B2CF9AE}">
    <vt:lpwstr>christoph.jung@bma.gv.at</vt:lpwstr>
  </property>
  <property name="FSC#EIBPRECONFIG@1.1001:FileResponsibleExtension" pid="127" fmtid="{D5CDD505-2E9C-101B-9397-08002B2CF9AE}">
    <vt:lpwstr>633541</vt:lpwstr>
  </property>
  <property name="FSC#EIBPRECONFIG@1.1001:FileResponsibleFaxExtension" pid="128" fmtid="{D5CDD505-2E9C-101B-9397-08002B2CF9AE}">
    <vt:lpwstr/>
  </property>
  <property name="FSC#EIBPRECONFIG@1.1001:FileResponsibleGender" pid="129" fmtid="{D5CDD505-2E9C-101B-9397-08002B2CF9AE}">
    <vt:lpwstr>Männlich</vt:lpwstr>
  </property>
  <property name="FSC#EIBPRECONFIG@1.1001:FileResponsibleAddr" pid="130" fmtid="{D5CDD505-2E9C-101B-9397-08002B2CF9AE}">
    <vt:lpwstr>Taborstraße 1-3, 1020 Wien</vt:lpwstr>
  </property>
  <property name="FSC#EIBPRECONFIG@1.1001:OwnerPostTitle" pid="131" fmtid="{D5CDD505-2E9C-101B-9397-08002B2CF9AE}">
    <vt:lpwstr/>
  </property>
  <property name="FSC#EIBPRECONFIG@1.1001:OwnerAddr" pid="132" fmtid="{D5CDD505-2E9C-101B-9397-08002B2CF9AE}">
    <vt:lpwstr>Taborstraße 1-3, 1020 WIEN</vt:lpwstr>
  </property>
  <property name="FSC#EIBPRECONFIG@1.1001:IsFileAttachment" pid="133" fmtid="{D5CDD505-2E9C-101B-9397-08002B2CF9AE}">
    <vt:lpwstr>Ja</vt:lpwstr>
  </property>
  <property name="FSC#COOELAK@1.1001:Subject" pid="134" fmtid="{D5CDD505-2E9C-101B-9397-08002B2CF9AE}">
    <vt:lpwstr>7249/J: Werbe- und PR-Ausgaben der Bundesregierung im ersten Halbjahr 2021 - Termin Parlament 07.09.</vt:lpwstr>
  </property>
  <property name="FSC#COOELAK@1.1001:FileReference" pid="135" fmtid="{D5CDD505-2E9C-101B-9397-08002B2CF9AE}">
    <vt:lpwstr>2021-0.484.771</vt:lpwstr>
  </property>
  <property name="FSC#COOELAK@1.1001:FileRefYear" pid="136" fmtid="{D5CDD505-2E9C-101B-9397-08002B2CF9AE}">
    <vt:lpwstr>2021</vt:lpwstr>
  </property>
  <property name="FSC#COOELAK@1.1001:FileRefOrdinal" pid="137" fmtid="{D5CDD505-2E9C-101B-9397-08002B2CF9AE}">
    <vt:lpwstr>484771</vt:lpwstr>
  </property>
  <property name="FSC#COOELAK@1.1001:FileRefOU" pid="138" fmtid="{D5CDD505-2E9C-101B-9397-08002B2CF9AE}">
    <vt:lpwstr>I/4</vt:lpwstr>
  </property>
  <property name="FSC#COOELAK@1.1001:Organization" pid="139" fmtid="{D5CDD505-2E9C-101B-9397-08002B2CF9AE}">
    <vt:lpwstr/>
  </property>
  <property name="FSC#COOELAK@1.1001:Owner" pid="140" fmtid="{D5CDD505-2E9C-101B-9397-08002B2CF9AE}">
    <vt:lpwstr>Mag. Lukas LINTNER</vt:lpwstr>
  </property>
  <property name="FSC#COOELAK@1.1001:OwnerExtension" pid="141" fmtid="{D5CDD505-2E9C-101B-9397-08002B2CF9AE}">
    <vt:lpwstr>633542</vt:lpwstr>
  </property>
  <property name="FSC#COOELAK@1.1001:OwnerFaxExtension" pid="142" fmtid="{D5CDD505-2E9C-101B-9397-08002B2CF9AE}">
    <vt:lpwstr/>
  </property>
  <property name="FSC#COOELAK@1.1001:DispatchedBy" pid="143" fmtid="{D5CDD505-2E9C-101B-9397-08002B2CF9AE}">
    <vt:lpwstr/>
  </property>
  <property name="FSC#COOELAK@1.1001:DispatchedAt" pid="144" fmtid="{D5CDD505-2E9C-101B-9397-08002B2CF9AE}">
    <vt:lpwstr/>
  </property>
  <property name="FSC#COOELAK@1.1001:ApprovedBy" pid="145" fmtid="{D5CDD505-2E9C-101B-9397-08002B2CF9AE}">
    <vt:lpwstr/>
  </property>
  <property name="FSC#COOELAK@1.1001:ApprovedAt" pid="146" fmtid="{D5CDD505-2E9C-101B-9397-08002B2CF9AE}">
    <vt:lpwstr/>
  </property>
  <property name="FSC#COOELAK@1.1001:Department" pid="147" fmtid="{D5CDD505-2E9C-101B-9397-08002B2CF9AE}">
    <vt:lpwstr>BMA - I/4 (Verbindungsdienst, Parlamentarische Anfragen, Ministerrat und allgemeine Rechtsangelegenheiten)</vt:lpwstr>
  </property>
  <property name="FSC#COOELAK@1.1001:CreatedAt" pid="148" fmtid="{D5CDD505-2E9C-101B-9397-08002B2CF9AE}">
    <vt:lpwstr>27.07.2021</vt:lpwstr>
  </property>
  <property name="FSC#COOELAK@1.1001:OU" pid="149" fmtid="{D5CDD505-2E9C-101B-9397-08002B2CF9AE}">
    <vt:lpwstr>BMA - I/4 (Verbindungsdienst, Parlamentarische Anfragen, Ministerrat und allgemeine Rechtsangelegenheiten)</vt:lpwstr>
  </property>
  <property name="FSC#COOELAK@1.1001:Priority" pid="150" fmtid="{D5CDD505-2E9C-101B-9397-08002B2CF9AE}">
    <vt:lpwstr> ()</vt:lpwstr>
  </property>
  <property name="FSC#COOELAK@1.1001:ObjBarCode" pid="151" fmtid="{D5CDD505-2E9C-101B-9397-08002B2CF9AE}">
    <vt:lpwstr>*COO.3000.127.7.776848*</vt:lpwstr>
  </property>
  <property name="FSC#COOELAK@1.1001:RefBarCode" pid="152" fmtid="{D5CDD505-2E9C-101B-9397-08002B2CF9AE}">
    <vt:lpwstr/>
  </property>
  <property name="FSC#COOELAK@1.1001:FileRefBarCode" pid="153" fmtid="{D5CDD505-2E9C-101B-9397-08002B2CF9AE}">
    <vt:lpwstr>*2021-0.484.771*</vt:lpwstr>
  </property>
  <property name="FSC#COOELAK@1.1001:ExternalRef" pid="154" fmtid="{D5CDD505-2E9C-101B-9397-08002B2CF9AE}">
    <vt:lpwstr>BKA - PDion (PDion)7249/J-NR/2021</vt:lpwstr>
  </property>
  <property name="FSC#COOELAK@1.1001:IncomingNumber" pid="155" fmtid="{D5CDD505-2E9C-101B-9397-08002B2CF9AE}">
    <vt:lpwstr>2021-0.484.771-1-E</vt:lpwstr>
  </property>
  <property name="FSC#COOELAK@1.1001:IncomingSubject" pid="156" fmtid="{D5CDD505-2E9C-101B-9397-08002B2CF9AE}">
    <vt:lpwstr>7249/J: Werbe- und PR-Ausgaben der Bundesregierung im ersten Halbjahr 2021</vt:lpwstr>
  </property>
  <property name="FSC#COOELAK@1.1001:ProcessResponsible" pid="157" fmtid="{D5CDD505-2E9C-101B-9397-08002B2CF9AE}">
    <vt:lpwstr>Jung, Christoph Mag.</vt:lpwstr>
  </property>
  <property name="FSC#COOELAK@1.1001:ProcessResponsiblePhone" pid="158" fmtid="{D5CDD505-2E9C-101B-9397-08002B2CF9AE}">
    <vt:lpwstr>+43 (1) 71100-633541</vt:lpwstr>
  </property>
  <property name="FSC#COOELAK@1.1001:ProcessResponsibleMail" pid="159" fmtid="{D5CDD505-2E9C-101B-9397-08002B2CF9AE}">
    <vt:lpwstr>christoph.jung@bma.gv.at</vt:lpwstr>
  </property>
  <property name="FSC#COOELAK@1.1001:ProcessResponsibleFax" pid="160" fmtid="{D5CDD505-2E9C-101B-9397-08002B2CF9AE}">
    <vt:lpwstr/>
  </property>
  <property name="FSC#COOELAK@1.1001:ApproverFirstName" pid="161" fmtid="{D5CDD505-2E9C-101B-9397-08002B2CF9AE}">
    <vt:lpwstr/>
  </property>
  <property name="FSC#COOELAK@1.1001:ApproverSurName" pid="162" fmtid="{D5CDD505-2E9C-101B-9397-08002B2CF9AE}">
    <vt:lpwstr/>
  </property>
  <property name="FSC#COOELAK@1.1001:ApproverTitle" pid="163" fmtid="{D5CDD505-2E9C-101B-9397-08002B2CF9AE}">
    <vt:lpwstr/>
  </property>
  <property name="FSC#COOELAK@1.1001:ExternalDate" pid="164" fmtid="{D5CDD505-2E9C-101B-9397-08002B2CF9AE}">
    <vt:lpwstr/>
  </property>
  <property name="FSC#COOELAK@1.1001:SettlementApprovedAt" pid="165" fmtid="{D5CDD505-2E9C-101B-9397-08002B2CF9AE}">
    <vt:lpwstr/>
  </property>
  <property name="FSC#COOELAK@1.1001:BaseNumber" pid="166" fmtid="{D5CDD505-2E9C-101B-9397-08002B2CF9AE}">
    <vt:lpwstr>100.450</vt:lpwstr>
  </property>
  <property name="FSC#COOELAK@1.1001:CurrentUserRolePos" pid="167" fmtid="{D5CDD505-2E9C-101B-9397-08002B2CF9AE}">
    <vt:lpwstr>Kanzlist/in</vt:lpwstr>
  </property>
  <property name="FSC#COOELAK@1.1001:CurrentUserEmail" pid="168" fmtid="{D5CDD505-2E9C-101B-9397-08002B2CF9AE}">
    <vt:lpwstr>karin.marcik@bma.gv.at</vt:lpwstr>
  </property>
  <property name="FSC#ELAKGOV@1.1001:PersonalSubjGender" pid="169" fmtid="{D5CDD505-2E9C-101B-9397-08002B2CF9AE}">
    <vt:lpwstr/>
  </property>
  <property name="FSC#ELAKGOV@1.1001:PersonalSubjFirstName" pid="170" fmtid="{D5CDD505-2E9C-101B-9397-08002B2CF9AE}">
    <vt:lpwstr/>
  </property>
  <property name="FSC#ELAKGOV@1.1001:PersonalSubjSurName" pid="171" fmtid="{D5CDD505-2E9C-101B-9397-08002B2CF9AE}">
    <vt:lpwstr/>
  </property>
  <property name="FSC#ELAKGOV@1.1001:PersonalSubjSalutation" pid="172" fmtid="{D5CDD505-2E9C-101B-9397-08002B2CF9AE}">
    <vt:lpwstr/>
  </property>
  <property name="FSC#ELAKGOV@1.1001:PersonalSubjAddress" pid="173" fmtid="{D5CDD505-2E9C-101B-9397-08002B2CF9AE}">
    <vt:lpwstr/>
  </property>
  <property name="FSC#ATSTATECFG@1.1001:Office" pid="174" fmtid="{D5CDD505-2E9C-101B-9397-08002B2CF9AE}">
    <vt:lpwstr/>
  </property>
  <property name="FSC#ATSTATECFG@1.1001:Agent" pid="175" fmtid="{D5CDD505-2E9C-101B-9397-08002B2CF9AE}">
    <vt:lpwstr/>
  </property>
  <property name="FSC#ATSTATECFG@1.1001:AgentPhone" pid="176" fmtid="{D5CDD505-2E9C-101B-9397-08002B2CF9AE}">
    <vt:lpwstr/>
  </property>
  <property name="FSC#ATSTATECFG@1.1001:DepartmentFax" pid="177" fmtid="{D5CDD505-2E9C-101B-9397-08002B2CF9AE}">
    <vt:lpwstr/>
  </property>
  <property name="FSC#ATSTATECFG@1.1001:DepartmentEmail" pid="178" fmtid="{D5CDD505-2E9C-101B-9397-08002B2CF9AE}">
    <vt:lpwstr/>
  </property>
  <property name="FSC#ATSTATECFG@1.1001:SubfileDate" pid="179" fmtid="{D5CDD505-2E9C-101B-9397-08002B2CF9AE}">
    <vt:lpwstr/>
  </property>
  <property name="FSC#ATSTATECFG@1.1001:SubfileSubject" pid="180" fmtid="{D5CDD505-2E9C-101B-9397-08002B2CF9AE}">
    <vt:lpwstr/>
  </property>
  <property name="FSC#ATSTATECFG@1.1001:DepartmentZipCode" pid="181" fmtid="{D5CDD505-2E9C-101B-9397-08002B2CF9AE}">
    <vt:lpwstr/>
  </property>
  <property name="FSC#ATSTATECFG@1.1001:DepartmentCountry" pid="182" fmtid="{D5CDD505-2E9C-101B-9397-08002B2CF9AE}">
    <vt:lpwstr/>
  </property>
  <property name="FSC#ATSTATECFG@1.1001:DepartmentCity" pid="183" fmtid="{D5CDD505-2E9C-101B-9397-08002B2CF9AE}">
    <vt:lpwstr/>
  </property>
  <property name="FSC#ATSTATECFG@1.1001:DepartmentStreet" pid="184" fmtid="{D5CDD505-2E9C-101B-9397-08002B2CF9AE}">
    <vt:lpwstr/>
  </property>
  <property name="FSC#CCAPRECONFIGG@15.1001:DepartmentON" pid="185" fmtid="{D5CDD505-2E9C-101B-9397-08002B2CF9AE}">
    <vt:lpwstr/>
  </property>
  <property name="FSC#ATSTATECFG@1.1001:DepartmentDVR" pid="186" fmtid="{D5CDD505-2E9C-101B-9397-08002B2CF9AE}">
    <vt:lpwstr/>
  </property>
  <property name="FSC#ATSTATECFG@1.1001:DepartmentUID" pid="187" fmtid="{D5CDD505-2E9C-101B-9397-08002B2CF9AE}">
    <vt:lpwstr/>
  </property>
  <property name="FSC#ATSTATECFG@1.1001:SubfileReference" pid="188" fmtid="{D5CDD505-2E9C-101B-9397-08002B2CF9AE}">
    <vt:lpwstr/>
  </property>
  <property name="FSC#ATSTATECFG@1.1001:Clause" pid="189" fmtid="{D5CDD505-2E9C-101B-9397-08002B2CF9AE}">
    <vt:lpwstr/>
  </property>
  <property name="FSC#ATSTATECFG@1.1001:ApprovedSignature" pid="190" fmtid="{D5CDD505-2E9C-101B-9397-08002B2CF9AE}">
    <vt:lpwstr/>
  </property>
  <property name="FSC#ATSTATECFG@1.1001:BankAccount" pid="191" fmtid="{D5CDD505-2E9C-101B-9397-08002B2CF9AE}">
    <vt:lpwstr/>
  </property>
  <property name="FSC#ATSTATECFG@1.1001:BankAccountOwner" pid="192" fmtid="{D5CDD505-2E9C-101B-9397-08002B2CF9AE}">
    <vt:lpwstr/>
  </property>
  <property name="FSC#ATSTATECFG@1.1001:BankInstitute" pid="193" fmtid="{D5CDD505-2E9C-101B-9397-08002B2CF9AE}">
    <vt:lpwstr/>
  </property>
  <property name="FSC#ATSTATECFG@1.1001:BankAccountID" pid="194" fmtid="{D5CDD505-2E9C-101B-9397-08002B2CF9AE}">
    <vt:lpwstr/>
  </property>
  <property name="FSC#ATSTATECFG@1.1001:BankAccountIBAN" pid="195" fmtid="{D5CDD505-2E9C-101B-9397-08002B2CF9AE}">
    <vt:lpwstr/>
  </property>
  <property name="FSC#ATSTATECFG@1.1001:BankAccountBIC" pid="196" fmtid="{D5CDD505-2E9C-101B-9397-08002B2CF9AE}">
    <vt:lpwstr/>
  </property>
  <property name="FSC#ATSTATECFG@1.1001:BankName" pid="197" fmtid="{D5CDD505-2E9C-101B-9397-08002B2CF9AE}">
    <vt:lpwstr/>
  </property>
  <property name="FSC#COOELAK@1.1001:ObjectAddressees" pid="198" fmtid="{D5CDD505-2E9C-101B-9397-08002B2CF9AE}">
    <vt:lpwstr/>
  </property>
  <property name="FSC#COOELAK@1.1001:replyreference" pid="199" fmtid="{D5CDD505-2E9C-101B-9397-08002B2CF9AE}">
    <vt:lpwstr/>
  </property>
  <property name="FSC#ATPRECONFIG@1.1001:ChargePreview" pid="200" fmtid="{D5CDD505-2E9C-101B-9397-08002B2CF9AE}">
    <vt:lpwstr/>
  </property>
  <property name="FSC#ATSTATECFG@1.1001:ExternalFile" pid="201" fmtid="{D5CDD505-2E9C-101B-9397-08002B2CF9AE}">
    <vt:lpwstr/>
  </property>
  <property name="FSC#COOSYSTEM@1.1:Container" pid="202" fmtid="{D5CDD505-2E9C-101B-9397-08002B2CF9AE}">
    <vt:lpwstr>COO.3000.127.7.776848</vt:lpwstr>
  </property>
  <property name="FSC#FSCFOLIO@1.1001:docpropproject" pid="203" fmtid="{D5CDD505-2E9C-101B-9397-08002B2CF9AE}">
    <vt:lpwstr/>
  </property>
  <property name="FSC$NOPARSEFILE" pid="204" fmtid="{D5CDD505-2E9C-101B-9397-08002B2CF9AE}">
    <vt:bool>true</vt:bool>
  </property>
</Properties>
</file>