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_2025\NR - BR\Parl Anfrage WBF\Material\"/>
    </mc:Choice>
  </mc:AlternateContent>
  <bookViews>
    <workbookView xWindow="0" yWindow="0" windowWidth="21570" windowHeight="8040"/>
  </bookViews>
  <sheets>
    <sheet name="Frage1" sheetId="4" r:id="rId1"/>
    <sheet name="Frage 2 Beilage" sheetId="1" r:id="rId2"/>
    <sheet name="Frag 2 Zsfg" sheetId="2" r:id="rId3"/>
    <sheet name="Frage 3" sheetId="5" r:id="rId4"/>
    <sheet name="Frage 4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6" l="1"/>
  <c r="B4" i="6" l="1"/>
  <c r="C6" i="4"/>
  <c r="D6" i="4"/>
  <c r="B6" i="4"/>
  <c r="F29" i="2" l="1"/>
  <c r="F28" i="2"/>
  <c r="F27" i="2"/>
  <c r="F26" i="2"/>
  <c r="F25" i="2"/>
  <c r="F24" i="2"/>
  <c r="F23" i="2"/>
  <c r="F22" i="2"/>
  <c r="F21" i="2"/>
  <c r="D29" i="2"/>
  <c r="D28" i="2"/>
  <c r="D27" i="2"/>
  <c r="D26" i="2"/>
  <c r="D25" i="2"/>
  <c r="D24" i="2"/>
  <c r="D23" i="2"/>
  <c r="D22" i="2"/>
  <c r="D21" i="2"/>
  <c r="D7" i="2"/>
  <c r="D8" i="2"/>
  <c r="D9" i="2"/>
  <c r="D10" i="2"/>
  <c r="D11" i="2"/>
  <c r="D12" i="2"/>
  <c r="D13" i="2"/>
  <c r="D14" i="2"/>
  <c r="D6" i="2"/>
  <c r="F14" i="2"/>
  <c r="F13" i="2"/>
  <c r="F12" i="2"/>
  <c r="F11" i="2"/>
  <c r="F10" i="2"/>
  <c r="F9" i="2"/>
  <c r="F8" i="2"/>
  <c r="F7" i="2"/>
  <c r="F6" i="2"/>
  <c r="F30" i="2" l="1"/>
  <c r="D15" i="2"/>
  <c r="D30" i="2"/>
  <c r="F15" i="2"/>
  <c r="C30" i="2" l="1"/>
  <c r="B30" i="2"/>
  <c r="E11" i="2"/>
  <c r="E26" i="2"/>
  <c r="G26" i="2" s="1"/>
  <c r="H26" i="2" s="1"/>
  <c r="E12" i="2"/>
  <c r="E27" i="2"/>
  <c r="G27" i="2" s="1"/>
  <c r="H27" i="2" s="1"/>
  <c r="E13" i="2"/>
  <c r="E28" i="2"/>
  <c r="G28" i="2" s="1"/>
  <c r="H28" i="2" s="1"/>
  <c r="E14" i="2"/>
  <c r="E29" i="2"/>
  <c r="G29" i="2" s="1"/>
  <c r="H29" i="2" s="1"/>
  <c r="E7" i="2"/>
  <c r="E22" i="2"/>
  <c r="G22" i="2" s="1"/>
  <c r="H22" i="2" s="1"/>
  <c r="E8" i="2"/>
  <c r="E23" i="2"/>
  <c r="G23" i="2" s="1"/>
  <c r="H23" i="2" s="1"/>
  <c r="E9" i="2"/>
  <c r="E24" i="2"/>
  <c r="G24" i="2" s="1"/>
  <c r="H24" i="2" s="1"/>
  <c r="E10" i="2"/>
  <c r="E25" i="2"/>
  <c r="G25" i="2" s="1"/>
  <c r="H25" i="2" s="1"/>
  <c r="E21" i="2"/>
  <c r="E6" i="2"/>
  <c r="C15" i="2"/>
  <c r="B15" i="2"/>
  <c r="G6" i="2" l="1"/>
  <c r="H6" i="2" s="1"/>
  <c r="G21" i="2"/>
  <c r="E30" i="2"/>
  <c r="G12" i="2"/>
  <c r="H12" i="2" s="1"/>
  <c r="G8" i="2"/>
  <c r="H8" i="2" s="1"/>
  <c r="G11" i="2"/>
  <c r="H11" i="2" s="1"/>
  <c r="G10" i="2"/>
  <c r="H10" i="2" s="1"/>
  <c r="G14" i="2"/>
  <c r="H14" i="2" s="1"/>
  <c r="G7" i="2"/>
  <c r="G9" i="2"/>
  <c r="H9" i="2" s="1"/>
  <c r="G13" i="2"/>
  <c r="H13" i="2" s="1"/>
  <c r="E15" i="2"/>
  <c r="G30" i="2" l="1"/>
  <c r="H30" i="2" s="1"/>
  <c r="H21" i="2"/>
  <c r="G15" i="2"/>
  <c r="H15" i="2" s="1"/>
  <c r="H7" i="2"/>
</calcChain>
</file>

<file path=xl/sharedStrings.xml><?xml version="1.0" encoding="utf-8"?>
<sst xmlns="http://schemas.openxmlformats.org/spreadsheetml/2006/main" count="185" uniqueCount="45">
  <si>
    <t>Zusicherung im Monat</t>
  </si>
  <si>
    <t>2024</t>
  </si>
  <si>
    <t>2025 Q1</t>
  </si>
  <si>
    <t>Abs. 1: Neubau Mehrgeschoß Miete (390 Mio. €)</t>
  </si>
  <si>
    <t>Zuschüsse (ohne AZ- und ZZ)</t>
  </si>
  <si>
    <t>Annuitäten- und Zinsenzuschüsse</t>
  </si>
  <si>
    <t>Darlehensförderung</t>
  </si>
  <si>
    <t>Abs. 1: Neubau Mehrgeschoß Eigentum (390 Mio. €)</t>
  </si>
  <si>
    <t>Abs. 1: Sanierung GBV (220 Mio. €)</t>
  </si>
  <si>
    <t>Summe</t>
  </si>
  <si>
    <t>Abs. 6: Darlehen des Landes</t>
  </si>
  <si>
    <t>Abs. 9: Darlehen von Kreditinstituten</t>
  </si>
  <si>
    <t>Burgenland</t>
  </si>
  <si>
    <t>Kärnten</t>
  </si>
  <si>
    <t>Niederösterreich</t>
  </si>
  <si>
    <t>Oberösterreich</t>
  </si>
  <si>
    <t>Salzburg</t>
  </si>
  <si>
    <t>Steiermark</t>
  </si>
  <si>
    <t>Vorarlberg</t>
  </si>
  <si>
    <t>Wien</t>
  </si>
  <si>
    <t>Abs. 6 und 9: Förderungszusicherungen: 
Anzahl der Wohnungen</t>
  </si>
  <si>
    <t>Abs. 1: Förderungszusicherungen: 
Anzahl der Wohnungen</t>
  </si>
  <si>
    <t>Abs. 6 und 9: Förderungszusicherungen: 
Höhe der Darlehen</t>
  </si>
  <si>
    <t>Abs. 1: Förderungszusicherungen: 
Höhe der Förderung</t>
  </si>
  <si>
    <t>Tirol</t>
  </si>
  <si>
    <t>Summe *)</t>
  </si>
  <si>
    <t>*) Sbg., Wien: Summe mit Einfachzählung von Wohnungen, die durch Zuschüsse und Darlehen gefördert wurden</t>
  </si>
  <si>
    <t>Mittel gemäß Abs. 1 für das Jahr 2024:</t>
  </si>
  <si>
    <t>Zusicherungen</t>
  </si>
  <si>
    <t>Bgld.</t>
  </si>
  <si>
    <t>Ktn.</t>
  </si>
  <si>
    <t>Nö.</t>
  </si>
  <si>
    <t>Oö.</t>
  </si>
  <si>
    <t>Sbg.</t>
  </si>
  <si>
    <t>Stmk.</t>
  </si>
  <si>
    <t>Vbg.</t>
  </si>
  <si>
    <t>in %</t>
  </si>
  <si>
    <t>Neubau</t>
  </si>
  <si>
    <t>Sanierung</t>
  </si>
  <si>
    <t>Mittel gem. Abs. 1</t>
  </si>
  <si>
    <t>Mittel gemäß Abs. 1 für das Jahr 2025, Zusicherungen Q1/2025:</t>
  </si>
  <si>
    <t>Beilage zur Frage 2: § 29a FAG 2024 - Zusicherungen 
(Beträge in Mio. €)</t>
  </si>
  <si>
    <t>Eigentum</t>
  </si>
  <si>
    <t>Miete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</si>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</sst>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;\-#,##0.0;&quot;-&quot;"/>
    <numFmt numFmtId="165" formatCode="#,##0.0"/>
    <numFmt numFmtId="166" formatCode="#,##0;\-#,##0;&quot;-&quot;"/>
    <numFmt numFmtId="167" formatCode="#,##0.00;\-#,##0.00;&quot;-&quot;"/>
    <numFmt numFmtId="168" formatCode="0.0%"/>
    <numFmt numFmtId="174" formatCode="#,##0.0000000"/>
  </numFmts>
  <fonts count="9" x14ac:knownFonts="1"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7030A0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8">
    <xf numFmtId="0" fontId="0" fillId="0" borderId="0" xfId="0"/>
    <xf numFmtId="4" fontId="0" fillId="0" borderId="0" xfId="0" applyNumberFormat="1"/>
    <xf numFmtId="0" fontId="0" fillId="0" borderId="2" xfId="0" applyBorder="1"/>
    <xf numFmtId="0" fontId="2" fillId="0" borderId="0" xfId="0" applyFont="1" applyBorder="1"/>
    <xf numFmtId="0" fontId="2" fillId="0" borderId="2" xfId="0" applyFont="1" applyBorder="1"/>
    <xf numFmtId="0" fontId="0" fillId="0" borderId="2" xfId="0" applyBorder="1" applyAlignment="1">
      <alignment horizontal="left" indent="1"/>
    </xf>
    <xf numFmtId="164" fontId="3" fillId="2" borderId="3" xfId="0" applyNumberFormat="1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66" fontId="3" fillId="2" borderId="3" xfId="0" applyNumberFormat="1" applyFont="1" applyFill="1" applyBorder="1"/>
    <xf numFmtId="0" fontId="0" fillId="0" borderId="0" xfId="0" applyBorder="1"/>
    <xf numFmtId="0" fontId="2" fillId="0" borderId="0" xfId="0" applyFont="1"/>
    <xf numFmtId="167" fontId="3" fillId="2" borderId="3" xfId="0" applyNumberFormat="1" applyFont="1" applyFill="1" applyBorder="1"/>
    <xf numFmtId="0" fontId="2" fillId="0" borderId="5" xfId="0" applyFont="1" applyBorder="1"/>
    <xf numFmtId="0" fontId="2" fillId="0" borderId="2" xfId="0" applyFont="1" applyBorder="1" applyAlignment="1">
      <alignment wrapText="1"/>
    </xf>
    <xf numFmtId="0" fontId="2" fillId="0" borderId="6" xfId="0" applyFont="1" applyBorder="1"/>
    <xf numFmtId="0" fontId="0" fillId="0" borderId="7" xfId="0" applyBorder="1"/>
    <xf numFmtId="4" fontId="0" fillId="0" borderId="2" xfId="0" applyNumberFormat="1" applyBorder="1"/>
    <xf numFmtId="4" fontId="0" fillId="0" borderId="8" xfId="0" applyNumberFormat="1" applyBorder="1"/>
    <xf numFmtId="17" fontId="2" fillId="0" borderId="2" xfId="0" quotePrefix="1" applyNumberFormat="1" applyFont="1" applyBorder="1" applyAlignment="1">
      <alignment horizontal="right"/>
    </xf>
    <xf numFmtId="17" fontId="2" fillId="0" borderId="8" xfId="0" quotePrefix="1" applyNumberFormat="1" applyFont="1" applyBorder="1" applyAlignment="1">
      <alignment horizontal="right"/>
    </xf>
    <xf numFmtId="4" fontId="1" fillId="0" borderId="2" xfId="0" applyNumberFormat="1" applyFont="1" applyBorder="1"/>
    <xf numFmtId="4" fontId="1" fillId="0" borderId="8" xfId="0" applyNumberFormat="1" applyFont="1" applyBorder="1"/>
    <xf numFmtId="0" fontId="0" fillId="0" borderId="9" xfId="0" applyBorder="1"/>
    <xf numFmtId="4" fontId="3" fillId="0" borderId="2" xfId="0" applyNumberFormat="1" applyFont="1" applyBorder="1"/>
    <xf numFmtId="4" fontId="3" fillId="0" borderId="8" xfId="0" applyNumberFormat="1" applyFont="1" applyBorder="1"/>
    <xf numFmtId="165" fontId="4" fillId="0" borderId="2" xfId="0" applyNumberFormat="1" applyFont="1" applyBorder="1"/>
    <xf numFmtId="165" fontId="4" fillId="0" borderId="8" xfId="0" applyNumberFormat="1" applyFont="1" applyBorder="1"/>
    <xf numFmtId="4" fontId="2" fillId="0" borderId="4" xfId="0" applyNumberFormat="1" applyFont="1" applyBorder="1"/>
    <xf numFmtId="4" fontId="2" fillId="0" borderId="10" xfId="0" applyNumberFormat="1" applyFont="1" applyBorder="1"/>
    <xf numFmtId="4" fontId="2" fillId="0" borderId="2" xfId="0" applyNumberFormat="1" applyFont="1" applyBorder="1"/>
    <xf numFmtId="4" fontId="2" fillId="0" borderId="8" xfId="0" applyNumberFormat="1" applyFont="1" applyBorder="1"/>
    <xf numFmtId="165" fontId="2" fillId="0" borderId="2" xfId="0" applyNumberFormat="1" applyFont="1" applyBorder="1"/>
    <xf numFmtId="165" fontId="2" fillId="0" borderId="8" xfId="0" applyNumberFormat="1" applyFont="1" applyBorder="1"/>
    <xf numFmtId="3" fontId="0" fillId="0" borderId="2" xfId="0" applyNumberFormat="1" applyBorder="1"/>
    <xf numFmtId="3" fontId="0" fillId="0" borderId="8" xfId="0" applyNumberFormat="1" applyBorder="1"/>
    <xf numFmtId="3" fontId="3" fillId="0" borderId="2" xfId="0" applyNumberFormat="1" applyFont="1" applyBorder="1"/>
    <xf numFmtId="3" fontId="3" fillId="0" borderId="8" xfId="0" applyNumberFormat="1" applyFont="1" applyBorder="1"/>
    <xf numFmtId="3" fontId="2" fillId="0" borderId="2" xfId="0" applyNumberFormat="1" applyFont="1" applyBorder="1"/>
    <xf numFmtId="3" fontId="2" fillId="0" borderId="8" xfId="0" applyNumberFormat="1" applyFont="1" applyBorder="1"/>
    <xf numFmtId="3" fontId="2" fillId="0" borderId="4" xfId="0" applyNumberFormat="1" applyFont="1" applyBorder="1"/>
    <xf numFmtId="3" fontId="2" fillId="0" borderId="10" xfId="0" applyNumberFormat="1" applyFont="1" applyBorder="1"/>
    <xf numFmtId="4" fontId="2" fillId="0" borderId="6" xfId="0" applyNumberFormat="1" applyFont="1" applyBorder="1"/>
    <xf numFmtId="4" fontId="0" fillId="0" borderId="7" xfId="0" applyNumberFormat="1" applyBorder="1"/>
    <xf numFmtId="0" fontId="2" fillId="0" borderId="2" xfId="0" quotePrefix="1" applyNumberFormat="1" applyFont="1" applyBorder="1" applyAlignment="1">
      <alignment horizontal="right"/>
    </xf>
    <xf numFmtId="4" fontId="0" fillId="0" borderId="4" xfId="0" applyNumberFormat="1" applyBorder="1"/>
    <xf numFmtId="4" fontId="0" fillId="0" borderId="10" xfId="0" applyNumberFormat="1" applyBorder="1"/>
    <xf numFmtId="4" fontId="0" fillId="0" borderId="2" xfId="0" applyNumberFormat="1" applyFill="1" applyBorder="1"/>
    <xf numFmtId="4" fontId="0" fillId="0" borderId="8" xfId="0" applyNumberFormat="1" applyFill="1" applyBorder="1"/>
    <xf numFmtId="3" fontId="2" fillId="0" borderId="2" xfId="0" applyNumberFormat="1" applyFont="1" applyFill="1" applyBorder="1"/>
    <xf numFmtId="3" fontId="2" fillId="0" borderId="8" xfId="0" applyNumberFormat="1" applyFont="1" applyFill="1" applyBorder="1"/>
    <xf numFmtId="4" fontId="2" fillId="0" borderId="7" xfId="0" applyNumberFormat="1" applyFont="1" applyBorder="1"/>
    <xf numFmtId="0" fontId="2" fillId="0" borderId="2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165" fontId="0" fillId="0" borderId="0" xfId="0" applyNumberFormat="1" applyBorder="1"/>
    <xf numFmtId="164" fontId="0" fillId="0" borderId="0" xfId="0" applyNumberFormat="1"/>
    <xf numFmtId="0" fontId="0" fillId="0" borderId="1" xfId="0" applyBorder="1"/>
    <xf numFmtId="0" fontId="0" fillId="0" borderId="8" xfId="0" applyBorder="1"/>
    <xf numFmtId="165" fontId="2" fillId="0" borderId="5" xfId="0" applyNumberFormat="1" applyFont="1" applyBorder="1"/>
    <xf numFmtId="0" fontId="0" fillId="0" borderId="2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165" fontId="0" fillId="0" borderId="2" xfId="0" applyNumberFormat="1" applyBorder="1"/>
    <xf numFmtId="165" fontId="2" fillId="0" borderId="4" xfId="0" applyNumberFormat="1" applyFont="1" applyBorder="1"/>
    <xf numFmtId="165" fontId="2" fillId="0" borderId="10" xfId="0" applyNumberFormat="1" applyFont="1" applyBorder="1"/>
    <xf numFmtId="0" fontId="0" fillId="0" borderId="11" xfId="0" applyBorder="1"/>
    <xf numFmtId="0" fontId="2" fillId="0" borderId="9" xfId="0" applyFont="1" applyBorder="1" applyAlignment="1">
      <alignment horizontal="right"/>
    </xf>
    <xf numFmtId="168" fontId="2" fillId="0" borderId="9" xfId="1" applyNumberFormat="1" applyFont="1" applyBorder="1"/>
    <xf numFmtId="168" fontId="2" fillId="0" borderId="12" xfId="1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0" fontId="2" fillId="0" borderId="0" xfId="0" applyFont="1" applyFill="1" applyBorder="1"/>
    <xf numFmtId="43" fontId="7" fillId="0" borderId="0" xfId="0" applyNumberFormat="1" applyFont="1" applyFill="1" applyBorder="1"/>
    <xf numFmtId="4" fontId="0" fillId="0" borderId="0" xfId="0" applyNumberFormat="1" applyFill="1" applyBorder="1"/>
    <xf numFmtId="174" fontId="0" fillId="0" borderId="0" xfId="0" applyNumberFormat="1" applyFill="1" applyBorder="1"/>
    <xf numFmtId="164" fontId="7" fillId="0" borderId="0" xfId="0" applyNumberFormat="1" applyFont="1" applyFill="1" applyBorder="1"/>
    <xf numFmtId="164" fontId="8" fillId="0" borderId="0" xfId="0" applyNumberFormat="1" applyFont="1" applyFill="1" applyBorder="1"/>
    <xf numFmtId="165" fontId="0" fillId="0" borderId="0" xfId="0" applyNumberFormat="1"/>
    <xf numFmtId="165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43" fontId="0" fillId="0" borderId="0" xfId="2" applyFont="1"/>
    <xf numFmtId="43" fontId="0" fillId="0" borderId="0" xfId="0" applyNumberFormat="1"/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.75" x14ac:dyDescent="0.25"/>
  <cols>
    <col min="1" max="1" width="19.5" style="75" customWidth="1"/>
    <col min="2" max="4" width="11.375" style="75" customWidth="1"/>
    <col min="5" max="16384" width="11" style="75"/>
  </cols>
  <sheetData>
    <row r="1" spans="1:5" x14ac:dyDescent="0.25">
      <c r="A1" s="73"/>
      <c r="B1" s="74" t="s">
        <v>37</v>
      </c>
      <c r="C1" s="74" t="s">
        <v>38</v>
      </c>
      <c r="D1" s="74" t="s">
        <v>9</v>
      </c>
      <c r="E1" s="73"/>
    </row>
    <row r="2" spans="1:5" x14ac:dyDescent="0.25">
      <c r="A2" s="72" t="s">
        <v>14</v>
      </c>
      <c r="B2" s="81">
        <v>95.289579039999992</v>
      </c>
      <c r="C2" s="81">
        <v>0</v>
      </c>
      <c r="D2" s="81">
        <v>95.289579039999992</v>
      </c>
      <c r="E2" s="73"/>
    </row>
    <row r="3" spans="1:5" x14ac:dyDescent="0.25">
      <c r="A3" s="72" t="s">
        <v>15</v>
      </c>
      <c r="B3" s="81">
        <v>0</v>
      </c>
      <c r="C3" s="81">
        <v>10.050205049999999</v>
      </c>
      <c r="D3" s="81">
        <v>10.050205049999999</v>
      </c>
      <c r="E3" s="73"/>
    </row>
    <row r="4" spans="1:5" x14ac:dyDescent="0.25">
      <c r="A4" s="72" t="s">
        <v>24</v>
      </c>
      <c r="B4" s="81">
        <v>16.393439999999998</v>
      </c>
      <c r="C4" s="81">
        <v>0.86050000000000004</v>
      </c>
      <c r="D4" s="81">
        <v>17.25394</v>
      </c>
      <c r="E4" s="73"/>
    </row>
    <row r="5" spans="1:5" x14ac:dyDescent="0.25">
      <c r="A5" s="72" t="s">
        <v>18</v>
      </c>
      <c r="B5" s="81">
        <v>6.0679999999999996</v>
      </c>
      <c r="C5" s="81">
        <v>0</v>
      </c>
      <c r="D5" s="81">
        <v>6.0679999999999996</v>
      </c>
      <c r="E5" s="73"/>
    </row>
    <row r="6" spans="1:5" s="77" customFormat="1" x14ac:dyDescent="0.25">
      <c r="A6" s="76" t="s">
        <v>9</v>
      </c>
      <c r="B6" s="82">
        <f>SUM(B2:B5)</f>
        <v>117.75101903999999</v>
      </c>
      <c r="C6" s="82">
        <f>SUM(C2:C5)</f>
        <v>10.910705049999999</v>
      </c>
      <c r="D6" s="82">
        <f>SUM(D2:D5)</f>
        <v>128.66172409000001</v>
      </c>
      <c r="E6" s="76"/>
    </row>
    <row r="7" spans="1:5" x14ac:dyDescent="0.25">
      <c r="A7" s="72"/>
      <c r="B7" s="73"/>
      <c r="C7" s="73"/>
      <c r="D7" s="73"/>
      <c r="E7" s="73"/>
    </row>
    <row r="8" spans="1:5" x14ac:dyDescent="0.25">
      <c r="A8" s="72"/>
      <c r="B8" s="78"/>
      <c r="C8" s="73"/>
      <c r="D8" s="73"/>
      <c r="E8" s="73"/>
    </row>
    <row r="9" spans="1:5" x14ac:dyDescent="0.25">
      <c r="A9" s="72"/>
      <c r="B9" s="73"/>
      <c r="C9" s="73"/>
      <c r="D9" s="73"/>
      <c r="E9" s="73"/>
    </row>
    <row r="10" spans="1:5" x14ac:dyDescent="0.25">
      <c r="A10" s="73"/>
      <c r="B10" s="73"/>
      <c r="C10" s="73"/>
      <c r="D10" s="73"/>
      <c r="E10" s="73"/>
    </row>
    <row r="11" spans="1:5" x14ac:dyDescent="0.25">
      <c r="A11" s="73"/>
      <c r="B11" s="73"/>
      <c r="C11" s="73"/>
      <c r="D11" s="73"/>
      <c r="E11" s="73"/>
    </row>
    <row r="12" spans="1:5" x14ac:dyDescent="0.25">
      <c r="A12" s="72"/>
      <c r="B12" s="73"/>
      <c r="C12" s="73"/>
      <c r="D12" s="73"/>
      <c r="E12" s="73"/>
    </row>
    <row r="13" spans="1:5" x14ac:dyDescent="0.25">
      <c r="A13" s="73"/>
      <c r="B13" s="73"/>
      <c r="C13" s="73"/>
      <c r="D13" s="73"/>
      <c r="E13" s="73"/>
    </row>
    <row r="15" spans="1:5" x14ac:dyDescent="0.25">
      <c r="B15" s="79"/>
      <c r="C15" s="79"/>
      <c r="D15" s="80"/>
    </row>
    <row r="16" spans="1:5" x14ac:dyDescent="0.25">
      <c r="D16" s="79"/>
    </row>
  </sheetData>
  <sortState ref="A15:M67">
    <sortCondition ref="A15:A67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="90" zoomScaleNormal="90" workbookViewId="0">
      <selection sqref="A1:E1"/>
    </sheetView>
  </sheetViews>
  <sheetFormatPr baseColWidth="10" defaultRowHeight="15.75" x14ac:dyDescent="0.25"/>
  <cols>
    <col min="1" max="1" width="45.875" bestFit="1" customWidth="1"/>
  </cols>
  <sheetData>
    <row r="1" spans="1:20" ht="16.5" x14ac:dyDescent="0.3">
      <c r="A1" s="70" t="s">
        <v>41</v>
      </c>
      <c r="B1" s="71"/>
      <c r="C1" s="71"/>
      <c r="D1" s="71"/>
      <c r="E1" s="7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x14ac:dyDescent="0.25">
      <c r="A3" s="1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0"/>
      <c r="B4" s="15" t="s">
        <v>12</v>
      </c>
      <c r="C4" s="16"/>
      <c r="D4" s="42" t="s">
        <v>13</v>
      </c>
      <c r="E4" s="43"/>
      <c r="F4" s="42" t="s">
        <v>14</v>
      </c>
      <c r="G4" s="43"/>
      <c r="H4" s="42" t="s">
        <v>15</v>
      </c>
      <c r="I4" s="43"/>
      <c r="J4" s="42" t="s">
        <v>16</v>
      </c>
      <c r="K4" s="43"/>
      <c r="L4" s="42" t="s">
        <v>17</v>
      </c>
      <c r="M4" s="43"/>
      <c r="N4" s="42" t="s">
        <v>24</v>
      </c>
      <c r="O4" s="43"/>
      <c r="P4" s="42" t="s">
        <v>18</v>
      </c>
      <c r="Q4" s="51"/>
      <c r="R4" s="42" t="s">
        <v>19</v>
      </c>
      <c r="S4" s="43"/>
    </row>
    <row r="5" spans="1:20" ht="31.5" x14ac:dyDescent="0.25">
      <c r="A5" s="14" t="s">
        <v>23</v>
      </c>
      <c r="B5" s="17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7"/>
      <c r="O5" s="18"/>
      <c r="P5" s="17"/>
      <c r="Q5" s="18"/>
      <c r="R5" s="17"/>
      <c r="S5" s="18"/>
    </row>
    <row r="6" spans="1:20" x14ac:dyDescent="0.25">
      <c r="A6" s="2"/>
      <c r="B6" s="17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  <c r="P6" s="17"/>
      <c r="Q6" s="18"/>
      <c r="R6" s="17"/>
      <c r="S6" s="18"/>
    </row>
    <row r="7" spans="1:20" x14ac:dyDescent="0.25">
      <c r="A7" s="4" t="s">
        <v>0</v>
      </c>
      <c r="B7" s="19" t="s">
        <v>1</v>
      </c>
      <c r="C7" s="20" t="s">
        <v>2</v>
      </c>
      <c r="D7" s="19" t="s">
        <v>1</v>
      </c>
      <c r="E7" s="20" t="s">
        <v>2</v>
      </c>
      <c r="F7" s="19" t="s">
        <v>1</v>
      </c>
      <c r="G7" s="20" t="s">
        <v>2</v>
      </c>
      <c r="H7" s="44">
        <v>2024</v>
      </c>
      <c r="I7" s="20" t="s">
        <v>2</v>
      </c>
      <c r="J7" s="19" t="s">
        <v>1</v>
      </c>
      <c r="K7" s="20" t="s">
        <v>2</v>
      </c>
      <c r="L7" s="19" t="s">
        <v>1</v>
      </c>
      <c r="M7" s="20" t="s">
        <v>2</v>
      </c>
      <c r="N7" s="19" t="s">
        <v>1</v>
      </c>
      <c r="O7" s="20" t="s">
        <v>2</v>
      </c>
      <c r="P7" s="52">
        <v>2024</v>
      </c>
      <c r="Q7" s="53" t="s">
        <v>2</v>
      </c>
      <c r="R7" s="19" t="s">
        <v>1</v>
      </c>
      <c r="S7" s="20" t="s">
        <v>2</v>
      </c>
    </row>
    <row r="8" spans="1:20" x14ac:dyDescent="0.25">
      <c r="A8" s="2"/>
      <c r="B8" s="19"/>
      <c r="C8" s="20"/>
      <c r="D8" s="19"/>
      <c r="E8" s="20"/>
      <c r="F8" s="19"/>
      <c r="G8" s="20"/>
      <c r="H8" s="17"/>
      <c r="I8" s="18"/>
      <c r="J8" s="17"/>
      <c r="K8" s="18"/>
      <c r="L8" s="19"/>
      <c r="M8" s="20"/>
      <c r="N8" s="19"/>
      <c r="O8" s="20"/>
      <c r="P8" s="17"/>
      <c r="Q8" s="18"/>
      <c r="R8" s="19"/>
      <c r="S8" s="20"/>
    </row>
    <row r="9" spans="1:20" x14ac:dyDescent="0.25">
      <c r="A9" s="4" t="s">
        <v>3</v>
      </c>
      <c r="B9" s="21"/>
      <c r="C9" s="22"/>
      <c r="D9" s="21"/>
      <c r="E9" s="22"/>
      <c r="F9" s="21"/>
      <c r="G9" s="22"/>
      <c r="H9" s="17"/>
      <c r="I9" s="18"/>
      <c r="J9" s="17"/>
      <c r="K9" s="18"/>
      <c r="L9" s="21"/>
      <c r="M9" s="22"/>
      <c r="N9" s="21"/>
      <c r="O9" s="22"/>
      <c r="P9" s="17"/>
      <c r="Q9" s="18"/>
      <c r="R9" s="21"/>
      <c r="S9" s="22"/>
    </row>
    <row r="10" spans="1:20" x14ac:dyDescent="0.25">
      <c r="A10" s="5" t="s">
        <v>4</v>
      </c>
      <c r="B10" s="6">
        <v>2.273847</v>
      </c>
      <c r="C10" s="6">
        <v>0</v>
      </c>
      <c r="D10" s="6">
        <v>5.6524999999999999</v>
      </c>
      <c r="E10" s="6">
        <v>0</v>
      </c>
      <c r="F10" s="6">
        <v>28.72097587</v>
      </c>
      <c r="G10" s="6">
        <v>17.54503528</v>
      </c>
      <c r="H10" s="6">
        <v>0</v>
      </c>
      <c r="I10" s="6">
        <v>0</v>
      </c>
      <c r="J10" s="6">
        <v>0</v>
      </c>
      <c r="K10" s="6">
        <v>11.355700000000001</v>
      </c>
      <c r="L10" s="6">
        <v>0</v>
      </c>
      <c r="M10" s="6">
        <v>0</v>
      </c>
      <c r="N10" s="6">
        <v>8.0818399999999997</v>
      </c>
      <c r="O10" s="6">
        <v>0</v>
      </c>
      <c r="P10" s="6">
        <v>3.3639999999999999</v>
      </c>
      <c r="Q10" s="6">
        <v>0</v>
      </c>
      <c r="R10" s="6">
        <v>8.8678240000000006</v>
      </c>
      <c r="S10" s="6">
        <v>0</v>
      </c>
    </row>
    <row r="11" spans="1:20" x14ac:dyDescent="0.25">
      <c r="A11" s="5" t="s">
        <v>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13.011264610000001</v>
      </c>
      <c r="M11" s="6">
        <v>1.66475843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20" x14ac:dyDescent="0.25">
      <c r="A12" s="5" t="s">
        <v>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8.2821999999999996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27.479860859999999</v>
      </c>
      <c r="S12" s="6">
        <v>0</v>
      </c>
      <c r="T12" s="57"/>
    </row>
    <row r="13" spans="1:20" x14ac:dyDescent="0.25">
      <c r="A13" s="2"/>
      <c r="B13" s="17"/>
      <c r="C13" s="18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</row>
    <row r="14" spans="1:20" x14ac:dyDescent="0.25">
      <c r="A14" s="4" t="s">
        <v>7</v>
      </c>
      <c r="B14" s="21"/>
      <c r="C14" s="22"/>
      <c r="D14" s="21"/>
      <c r="E14" s="22"/>
      <c r="F14" s="21"/>
      <c r="G14" s="22"/>
      <c r="H14" s="17"/>
      <c r="I14" s="18"/>
      <c r="J14" s="17"/>
      <c r="K14" s="18"/>
      <c r="L14" s="21"/>
      <c r="M14" s="22"/>
      <c r="N14" s="21"/>
      <c r="O14" s="22"/>
      <c r="P14" s="17"/>
      <c r="Q14" s="18"/>
      <c r="R14" s="21"/>
      <c r="S14" s="22"/>
    </row>
    <row r="15" spans="1:20" x14ac:dyDescent="0.25">
      <c r="A15" s="5" t="s">
        <v>4</v>
      </c>
      <c r="B15" s="6">
        <v>3.6016180000000002</v>
      </c>
      <c r="C15" s="6">
        <v>0</v>
      </c>
      <c r="D15" s="6">
        <v>5.84</v>
      </c>
      <c r="E15" s="6">
        <v>0</v>
      </c>
      <c r="F15" s="6">
        <v>9.8474235999999991</v>
      </c>
      <c r="G15" s="6">
        <v>28.276144289999998</v>
      </c>
      <c r="H15" s="6">
        <v>0</v>
      </c>
      <c r="I15" s="6">
        <v>0</v>
      </c>
      <c r="J15" s="6">
        <v>7.3475000000000001</v>
      </c>
      <c r="K15" s="6">
        <v>0</v>
      </c>
      <c r="L15" s="6">
        <v>0</v>
      </c>
      <c r="M15" s="6">
        <v>0</v>
      </c>
      <c r="N15" s="6">
        <v>8.3116000000000003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20" x14ac:dyDescent="0.25">
      <c r="A16" s="5" t="s">
        <v>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2.2380413699999999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20" x14ac:dyDescent="0.25">
      <c r="A17" s="5" t="s">
        <v>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4.3056999999999999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3.7753000000000001</v>
      </c>
      <c r="Q17" s="6">
        <v>4.5795000000000003</v>
      </c>
      <c r="R17" s="6">
        <v>0</v>
      </c>
      <c r="S17" s="6">
        <v>0</v>
      </c>
    </row>
    <row r="18" spans="1:20" x14ac:dyDescent="0.25">
      <c r="A18" s="2"/>
      <c r="B18" s="2"/>
      <c r="C18" s="23"/>
      <c r="D18" s="2"/>
      <c r="E18" s="23"/>
      <c r="F18" s="2"/>
      <c r="G18" s="23"/>
      <c r="H18" s="17"/>
      <c r="I18" s="18"/>
      <c r="J18" s="17"/>
      <c r="K18" s="18"/>
      <c r="L18" s="2"/>
      <c r="M18" s="23"/>
      <c r="N18" s="2"/>
      <c r="O18" s="23"/>
      <c r="P18" s="17"/>
      <c r="Q18" s="18"/>
      <c r="R18" s="2"/>
      <c r="S18" s="23"/>
    </row>
    <row r="19" spans="1:20" x14ac:dyDescent="0.25">
      <c r="A19" s="4" t="s">
        <v>8</v>
      </c>
      <c r="B19" s="21"/>
      <c r="C19" s="22"/>
      <c r="D19" s="21"/>
      <c r="E19" s="22"/>
      <c r="F19" s="21"/>
      <c r="G19" s="22"/>
      <c r="H19" s="17"/>
      <c r="I19" s="18"/>
      <c r="J19" s="17"/>
      <c r="K19" s="18"/>
      <c r="L19" s="21"/>
      <c r="M19" s="22"/>
      <c r="N19" s="21"/>
      <c r="O19" s="22"/>
      <c r="P19" s="17"/>
      <c r="Q19" s="18"/>
      <c r="R19" s="21"/>
      <c r="S19" s="22"/>
    </row>
    <row r="20" spans="1:20" x14ac:dyDescent="0.25">
      <c r="A20" s="5" t="s">
        <v>4</v>
      </c>
      <c r="B20" s="6">
        <v>1.223133</v>
      </c>
      <c r="C20" s="6">
        <v>0</v>
      </c>
      <c r="D20" s="6">
        <v>3.1885432000000002</v>
      </c>
      <c r="E20" s="6">
        <v>0</v>
      </c>
      <c r="F20" s="6">
        <v>7.853491</v>
      </c>
      <c r="G20" s="6">
        <v>1.64734</v>
      </c>
      <c r="H20" s="6">
        <v>5.0597099999999999</v>
      </c>
      <c r="I20" s="6">
        <v>0.25262000000000001</v>
      </c>
      <c r="J20" s="12">
        <v>0.41702950999999999</v>
      </c>
      <c r="K20" s="6">
        <v>0</v>
      </c>
      <c r="L20" s="6">
        <v>5.8232843299999999</v>
      </c>
      <c r="M20" s="6">
        <v>2.1226737099999999</v>
      </c>
      <c r="N20" s="6">
        <v>1.0617726500000002</v>
      </c>
      <c r="O20" s="6">
        <v>0.21425953000000003</v>
      </c>
      <c r="P20" s="6">
        <v>0.36</v>
      </c>
      <c r="Q20" s="6">
        <v>0.85199999999999998</v>
      </c>
      <c r="R20" s="6">
        <v>7.66171237</v>
      </c>
      <c r="S20" s="6">
        <v>0</v>
      </c>
    </row>
    <row r="21" spans="1:20" x14ac:dyDescent="0.25">
      <c r="A21" s="5" t="s">
        <v>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20" x14ac:dyDescent="0.25">
      <c r="A22" s="5" t="s">
        <v>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1.8131705600000001</v>
      </c>
      <c r="S22" s="6">
        <v>0</v>
      </c>
      <c r="T22" s="57"/>
    </row>
    <row r="23" spans="1:20" x14ac:dyDescent="0.25">
      <c r="A23" s="2"/>
      <c r="B23" s="24"/>
      <c r="C23" s="25"/>
      <c r="D23" s="24"/>
      <c r="E23" s="25"/>
      <c r="F23" s="24"/>
      <c r="G23" s="25"/>
      <c r="H23" s="17"/>
      <c r="I23" s="18"/>
      <c r="J23" s="17"/>
      <c r="K23" s="18"/>
      <c r="L23" s="24"/>
      <c r="M23" s="25"/>
      <c r="N23" s="24"/>
      <c r="O23" s="25"/>
      <c r="P23" s="17"/>
      <c r="Q23" s="18"/>
      <c r="R23" s="24"/>
      <c r="S23" s="25"/>
    </row>
    <row r="24" spans="1:20" x14ac:dyDescent="0.25">
      <c r="A24" s="4" t="s">
        <v>9</v>
      </c>
      <c r="B24" s="26">
        <v>7.098598</v>
      </c>
      <c r="C24" s="27">
        <v>0</v>
      </c>
      <c r="D24" s="26">
        <v>14.6810432</v>
      </c>
      <c r="E24" s="27">
        <v>0</v>
      </c>
      <c r="F24" s="26">
        <v>46.421890470000001</v>
      </c>
      <c r="G24" s="27">
        <v>47.468519569999998</v>
      </c>
      <c r="H24" s="26">
        <v>5.0597099999999999</v>
      </c>
      <c r="I24" s="27">
        <v>0.25262000000000001</v>
      </c>
      <c r="J24" s="26">
        <v>12.070229510000001</v>
      </c>
      <c r="K24" s="27">
        <v>19.637900000000002</v>
      </c>
      <c r="L24" s="26">
        <v>21.072590310000002</v>
      </c>
      <c r="M24" s="27">
        <v>3.7874321399999999</v>
      </c>
      <c r="N24" s="26">
        <v>17.45521265</v>
      </c>
      <c r="O24" s="27">
        <v>0.21425953000000003</v>
      </c>
      <c r="P24" s="26">
        <v>7.4993000000000007</v>
      </c>
      <c r="Q24" s="27">
        <v>5.4315000000000007</v>
      </c>
      <c r="R24" s="26">
        <v>45.822567790000008</v>
      </c>
      <c r="S24" s="27">
        <v>0</v>
      </c>
    </row>
    <row r="25" spans="1:20" x14ac:dyDescent="0.25">
      <c r="A25" s="13"/>
      <c r="B25" s="28"/>
      <c r="C25" s="29"/>
      <c r="D25" s="28"/>
      <c r="E25" s="29"/>
      <c r="F25" s="28"/>
      <c r="G25" s="29"/>
      <c r="H25" s="45"/>
      <c r="I25" s="46"/>
      <c r="J25" s="45"/>
      <c r="K25" s="46"/>
      <c r="L25" s="28"/>
      <c r="M25" s="29"/>
      <c r="N25" s="28"/>
      <c r="O25" s="29"/>
      <c r="P25" s="45"/>
      <c r="Q25" s="46"/>
      <c r="R25" s="45"/>
      <c r="S25" s="46"/>
    </row>
    <row r="26" spans="1:20" ht="31.5" x14ac:dyDescent="0.25">
      <c r="A26" s="14" t="s">
        <v>22</v>
      </c>
      <c r="B26" s="30"/>
      <c r="C26" s="31"/>
      <c r="D26" s="30"/>
      <c r="E26" s="31"/>
      <c r="F26" s="30"/>
      <c r="G26" s="31"/>
      <c r="H26" s="17"/>
      <c r="I26" s="18"/>
      <c r="J26" s="17"/>
      <c r="K26" s="18"/>
      <c r="L26" s="30"/>
      <c r="M26" s="31"/>
      <c r="N26" s="30"/>
      <c r="O26" s="31"/>
      <c r="P26" s="17"/>
      <c r="Q26" s="18"/>
      <c r="R26" s="17"/>
      <c r="S26" s="18"/>
    </row>
    <row r="27" spans="1:20" x14ac:dyDescent="0.25">
      <c r="A27" s="4"/>
      <c r="B27" s="30"/>
      <c r="C27" s="31"/>
      <c r="D27" s="30"/>
      <c r="E27" s="31"/>
      <c r="F27" s="30"/>
      <c r="G27" s="31"/>
      <c r="H27" s="17"/>
      <c r="I27" s="18"/>
      <c r="J27" s="17"/>
      <c r="K27" s="18"/>
      <c r="L27" s="30"/>
      <c r="M27" s="31"/>
      <c r="N27" s="30"/>
      <c r="O27" s="31"/>
      <c r="P27" s="17"/>
      <c r="Q27" s="18"/>
      <c r="R27" s="17"/>
      <c r="S27" s="18"/>
    </row>
    <row r="28" spans="1:20" x14ac:dyDescent="0.25">
      <c r="A28" s="4" t="s">
        <v>0</v>
      </c>
      <c r="B28" s="19" t="s">
        <v>1</v>
      </c>
      <c r="C28" s="20" t="s">
        <v>2</v>
      </c>
      <c r="D28" s="19" t="s">
        <v>1</v>
      </c>
      <c r="E28" s="20" t="s">
        <v>2</v>
      </c>
      <c r="F28" s="19" t="s">
        <v>1</v>
      </c>
      <c r="G28" s="20" t="s">
        <v>2</v>
      </c>
      <c r="H28" s="19" t="s">
        <v>1</v>
      </c>
      <c r="I28" s="20" t="s">
        <v>2</v>
      </c>
      <c r="J28" s="19" t="s">
        <v>1</v>
      </c>
      <c r="K28" s="20" t="s">
        <v>2</v>
      </c>
      <c r="L28" s="19" t="s">
        <v>1</v>
      </c>
      <c r="M28" s="20" t="s">
        <v>2</v>
      </c>
      <c r="N28" s="19" t="s">
        <v>1</v>
      </c>
      <c r="O28" s="20" t="s">
        <v>2</v>
      </c>
      <c r="P28" s="19" t="s">
        <v>1</v>
      </c>
      <c r="Q28" s="20" t="s">
        <v>2</v>
      </c>
      <c r="R28" s="19" t="s">
        <v>1</v>
      </c>
      <c r="S28" s="20" t="s">
        <v>2</v>
      </c>
    </row>
    <row r="29" spans="1:20" x14ac:dyDescent="0.25">
      <c r="A29" s="4"/>
      <c r="B29" s="30"/>
      <c r="C29" s="31"/>
      <c r="D29" s="30"/>
      <c r="E29" s="31"/>
      <c r="F29" s="30"/>
      <c r="G29" s="31"/>
      <c r="H29" s="17"/>
      <c r="I29" s="18"/>
      <c r="J29" s="17"/>
      <c r="K29" s="18"/>
      <c r="L29" s="30"/>
      <c r="M29" s="31"/>
      <c r="N29" s="30"/>
      <c r="O29" s="31"/>
      <c r="P29" s="17"/>
      <c r="Q29" s="18"/>
      <c r="R29" s="30"/>
      <c r="S29" s="31"/>
    </row>
    <row r="30" spans="1:20" x14ac:dyDescent="0.25">
      <c r="A30" s="4" t="s">
        <v>10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20" x14ac:dyDescent="0.25">
      <c r="A31" s="8" t="s">
        <v>11</v>
      </c>
      <c r="B31" s="6">
        <v>0</v>
      </c>
      <c r="C31" s="6">
        <v>0</v>
      </c>
      <c r="D31" s="6">
        <v>0</v>
      </c>
      <c r="E31" s="6">
        <v>0</v>
      </c>
      <c r="F31" s="6">
        <v>80.122079999999997</v>
      </c>
      <c r="G31" s="6">
        <v>0</v>
      </c>
      <c r="H31" s="6">
        <v>67.471249999999998</v>
      </c>
      <c r="I31" s="6">
        <v>20.61225</v>
      </c>
      <c r="J31" s="6">
        <v>0</v>
      </c>
      <c r="K31" s="6">
        <v>0</v>
      </c>
      <c r="L31" s="6">
        <v>0</v>
      </c>
      <c r="M31" s="6">
        <v>0</v>
      </c>
      <c r="N31" s="6">
        <v>19.802834960000002</v>
      </c>
      <c r="O31" s="6">
        <v>5.7200499999999996</v>
      </c>
      <c r="P31" s="6">
        <v>0</v>
      </c>
      <c r="Q31" s="6">
        <v>0</v>
      </c>
      <c r="R31" s="6">
        <v>0</v>
      </c>
      <c r="S31" s="6">
        <v>0</v>
      </c>
    </row>
    <row r="32" spans="1:20" x14ac:dyDescent="0.25">
      <c r="A32" s="4"/>
      <c r="B32" s="30"/>
      <c r="C32" s="31"/>
      <c r="D32" s="30"/>
      <c r="E32" s="31"/>
      <c r="F32" s="30"/>
      <c r="G32" s="31"/>
      <c r="H32" s="17"/>
      <c r="I32" s="18"/>
      <c r="J32" s="30"/>
      <c r="K32" s="31"/>
      <c r="L32" s="30"/>
      <c r="M32" s="31"/>
      <c r="N32" s="30"/>
      <c r="O32" s="31"/>
      <c r="P32" s="17"/>
      <c r="Q32" s="18"/>
      <c r="R32" s="30"/>
      <c r="S32" s="31"/>
    </row>
    <row r="33" spans="1:19" x14ac:dyDescent="0.25">
      <c r="A33" s="4" t="s">
        <v>9</v>
      </c>
      <c r="B33" s="32">
        <v>0</v>
      </c>
      <c r="C33" s="33">
        <v>0</v>
      </c>
      <c r="D33" s="32">
        <v>0</v>
      </c>
      <c r="E33" s="33">
        <v>0</v>
      </c>
      <c r="F33" s="32">
        <v>80.122079999999997</v>
      </c>
      <c r="G33" s="33">
        <v>0</v>
      </c>
      <c r="H33" s="32">
        <v>67.471249999999998</v>
      </c>
      <c r="I33" s="33">
        <v>20.61225</v>
      </c>
      <c r="J33" s="32">
        <v>0</v>
      </c>
      <c r="K33" s="33">
        <v>0</v>
      </c>
      <c r="L33" s="32">
        <v>0</v>
      </c>
      <c r="M33" s="33">
        <v>0</v>
      </c>
      <c r="N33" s="32">
        <v>19.802834960000002</v>
      </c>
      <c r="O33" s="33">
        <v>5.7200499999999996</v>
      </c>
      <c r="P33" s="32">
        <v>0</v>
      </c>
      <c r="Q33" s="33">
        <v>0</v>
      </c>
      <c r="R33" s="32">
        <v>0</v>
      </c>
      <c r="S33" s="33">
        <v>0</v>
      </c>
    </row>
    <row r="34" spans="1:19" x14ac:dyDescent="0.25">
      <c r="A34" s="13"/>
      <c r="B34" s="28"/>
      <c r="C34" s="29"/>
      <c r="D34" s="28"/>
      <c r="E34" s="29"/>
      <c r="F34" s="28"/>
      <c r="G34" s="29"/>
      <c r="H34" s="45"/>
      <c r="I34" s="46"/>
      <c r="J34" s="45"/>
      <c r="K34" s="46"/>
      <c r="L34" s="28"/>
      <c r="M34" s="29"/>
      <c r="N34" s="28"/>
      <c r="O34" s="29"/>
      <c r="P34" s="45"/>
      <c r="Q34" s="46"/>
      <c r="R34" s="45"/>
      <c r="S34" s="46"/>
    </row>
    <row r="35" spans="1:19" ht="31.5" x14ac:dyDescent="0.25">
      <c r="A35" s="14" t="s">
        <v>21</v>
      </c>
      <c r="B35" s="17"/>
      <c r="C35" s="18"/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</row>
    <row r="36" spans="1:19" x14ac:dyDescent="0.25">
      <c r="A36" s="2"/>
      <c r="B36" s="17"/>
      <c r="C36" s="18"/>
      <c r="D36" s="17"/>
      <c r="E36" s="18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</row>
    <row r="37" spans="1:19" x14ac:dyDescent="0.25">
      <c r="A37" s="4" t="s">
        <v>0</v>
      </c>
      <c r="B37" s="19" t="s">
        <v>1</v>
      </c>
      <c r="C37" s="20" t="s">
        <v>2</v>
      </c>
      <c r="D37" s="19" t="s">
        <v>1</v>
      </c>
      <c r="E37" s="20" t="s">
        <v>2</v>
      </c>
      <c r="F37" s="19" t="s">
        <v>1</v>
      </c>
      <c r="G37" s="20" t="s">
        <v>2</v>
      </c>
      <c r="H37" s="19" t="s">
        <v>1</v>
      </c>
      <c r="I37" s="20" t="s">
        <v>2</v>
      </c>
      <c r="J37" s="19" t="s">
        <v>1</v>
      </c>
      <c r="K37" s="20" t="s">
        <v>2</v>
      </c>
      <c r="L37" s="19" t="s">
        <v>1</v>
      </c>
      <c r="M37" s="20" t="s">
        <v>2</v>
      </c>
      <c r="N37" s="19" t="s">
        <v>1</v>
      </c>
      <c r="O37" s="20" t="s">
        <v>2</v>
      </c>
      <c r="P37" s="19" t="s">
        <v>1</v>
      </c>
      <c r="Q37" s="20" t="s">
        <v>2</v>
      </c>
      <c r="R37" s="19" t="s">
        <v>1</v>
      </c>
      <c r="S37" s="20" t="s">
        <v>2</v>
      </c>
    </row>
    <row r="38" spans="1:19" x14ac:dyDescent="0.25">
      <c r="A38" s="2"/>
      <c r="B38" s="24"/>
      <c r="C38" s="25"/>
      <c r="D38" s="24"/>
      <c r="E38" s="25"/>
      <c r="F38" s="24"/>
      <c r="G38" s="25"/>
      <c r="H38" s="17"/>
      <c r="I38" s="18"/>
      <c r="J38" s="17"/>
      <c r="K38" s="18"/>
      <c r="L38" s="24"/>
      <c r="M38" s="25"/>
      <c r="N38" s="24"/>
      <c r="O38" s="25"/>
      <c r="P38" s="17"/>
      <c r="Q38" s="18"/>
      <c r="R38" s="24"/>
      <c r="S38" s="25"/>
    </row>
    <row r="39" spans="1:19" x14ac:dyDescent="0.25">
      <c r="A39" s="4" t="s">
        <v>3</v>
      </c>
      <c r="B39" s="17"/>
      <c r="C39" s="18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</row>
    <row r="40" spans="1:19" x14ac:dyDescent="0.25">
      <c r="A40" s="5" t="s">
        <v>4</v>
      </c>
      <c r="B40" s="9">
        <v>77</v>
      </c>
      <c r="C40" s="9">
        <v>0</v>
      </c>
      <c r="D40" s="9">
        <v>45</v>
      </c>
      <c r="E40" s="9">
        <v>0</v>
      </c>
      <c r="F40" s="9">
        <v>587</v>
      </c>
      <c r="G40" s="9">
        <v>168</v>
      </c>
      <c r="H40" s="9">
        <v>0</v>
      </c>
      <c r="I40" s="9">
        <v>0</v>
      </c>
      <c r="J40" s="9">
        <v>0</v>
      </c>
      <c r="K40" s="9">
        <v>102</v>
      </c>
      <c r="L40" s="9">
        <v>0</v>
      </c>
      <c r="M40" s="9">
        <v>0</v>
      </c>
      <c r="N40" s="9">
        <v>66</v>
      </c>
      <c r="O40" s="9">
        <v>0</v>
      </c>
      <c r="P40" s="9">
        <v>29</v>
      </c>
      <c r="Q40" s="9">
        <v>0</v>
      </c>
      <c r="R40" s="9">
        <v>246</v>
      </c>
      <c r="S40" s="9">
        <v>0</v>
      </c>
    </row>
    <row r="41" spans="1:19" x14ac:dyDescent="0.25">
      <c r="A41" s="5" t="s">
        <v>5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148</v>
      </c>
      <c r="M41" s="9">
        <v>20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</row>
    <row r="42" spans="1:19" x14ac:dyDescent="0.25">
      <c r="A42" s="5" t="s">
        <v>6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102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246</v>
      </c>
      <c r="S42" s="9">
        <v>0</v>
      </c>
    </row>
    <row r="43" spans="1:19" x14ac:dyDescent="0.25">
      <c r="A43" s="2"/>
      <c r="B43" s="34"/>
      <c r="C43" s="35"/>
      <c r="D43" s="34"/>
      <c r="E43" s="35"/>
      <c r="F43" s="34"/>
      <c r="G43" s="35"/>
      <c r="H43" s="17"/>
      <c r="I43" s="18"/>
      <c r="J43" s="47"/>
      <c r="K43" s="48"/>
      <c r="L43" s="34"/>
      <c r="M43" s="35"/>
      <c r="N43" s="34"/>
      <c r="O43" s="35"/>
      <c r="P43" s="17"/>
      <c r="Q43" s="18"/>
      <c r="R43" s="34"/>
      <c r="S43" s="35"/>
    </row>
    <row r="44" spans="1:19" x14ac:dyDescent="0.25">
      <c r="A44" s="4" t="s">
        <v>7</v>
      </c>
      <c r="B44" s="36"/>
      <c r="C44" s="37"/>
      <c r="D44" s="36"/>
      <c r="E44" s="37"/>
      <c r="F44" s="36"/>
      <c r="G44" s="37"/>
      <c r="H44" s="17"/>
      <c r="I44" s="18"/>
      <c r="J44" s="47"/>
      <c r="K44" s="48"/>
      <c r="L44" s="36"/>
      <c r="M44" s="37"/>
      <c r="N44" s="36"/>
      <c r="O44" s="37"/>
      <c r="P44" s="17"/>
      <c r="Q44" s="18"/>
      <c r="R44" s="36"/>
      <c r="S44" s="37"/>
    </row>
    <row r="45" spans="1:19" x14ac:dyDescent="0.25">
      <c r="A45" s="5" t="s">
        <v>4</v>
      </c>
      <c r="B45" s="9">
        <v>84</v>
      </c>
      <c r="C45" s="9">
        <v>0</v>
      </c>
      <c r="D45" s="9">
        <v>66</v>
      </c>
      <c r="E45" s="9">
        <v>0</v>
      </c>
      <c r="F45" s="9">
        <v>100</v>
      </c>
      <c r="G45" s="9">
        <v>269</v>
      </c>
      <c r="H45" s="9">
        <v>0</v>
      </c>
      <c r="I45" s="9">
        <v>0</v>
      </c>
      <c r="J45" s="9">
        <v>47</v>
      </c>
      <c r="K45" s="9">
        <v>0</v>
      </c>
      <c r="L45" s="9">
        <v>0</v>
      </c>
      <c r="M45" s="9">
        <v>0</v>
      </c>
      <c r="N45" s="9">
        <v>61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</row>
    <row r="46" spans="1:19" x14ac:dyDescent="0.25">
      <c r="A46" s="5" t="s">
        <v>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20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</row>
    <row r="47" spans="1:19" x14ac:dyDescent="0.25">
      <c r="A47" s="5" t="s">
        <v>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47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30</v>
      </c>
      <c r="Q47" s="9">
        <v>34</v>
      </c>
      <c r="R47" s="9">
        <v>0</v>
      </c>
      <c r="S47" s="9">
        <v>0</v>
      </c>
    </row>
    <row r="48" spans="1:19" x14ac:dyDescent="0.25">
      <c r="A48" s="2"/>
      <c r="B48" s="34"/>
      <c r="C48" s="35"/>
      <c r="D48" s="34"/>
      <c r="E48" s="35"/>
      <c r="F48" s="34"/>
      <c r="G48" s="35"/>
      <c r="H48" s="17"/>
      <c r="I48" s="18"/>
      <c r="J48" s="47"/>
      <c r="K48" s="48"/>
      <c r="L48" s="34"/>
      <c r="M48" s="35"/>
      <c r="N48" s="34"/>
      <c r="O48" s="35"/>
      <c r="P48" s="17"/>
      <c r="Q48" s="18"/>
      <c r="R48" s="34"/>
      <c r="S48" s="35"/>
    </row>
    <row r="49" spans="1:19" x14ac:dyDescent="0.25">
      <c r="A49" s="4" t="s">
        <v>8</v>
      </c>
      <c r="B49" s="34"/>
      <c r="C49" s="35"/>
      <c r="D49" s="34"/>
      <c r="E49" s="35"/>
      <c r="F49" s="34"/>
      <c r="G49" s="35"/>
      <c r="H49" s="17"/>
      <c r="I49" s="18"/>
      <c r="J49" s="47"/>
      <c r="K49" s="48"/>
      <c r="L49" s="34"/>
      <c r="M49" s="35"/>
      <c r="N49" s="34"/>
      <c r="O49" s="35"/>
      <c r="P49" s="17"/>
      <c r="Q49" s="18"/>
      <c r="R49" s="34"/>
      <c r="S49" s="35"/>
    </row>
    <row r="50" spans="1:19" x14ac:dyDescent="0.25">
      <c r="A50" s="5" t="s">
        <v>4</v>
      </c>
      <c r="B50" s="9">
        <v>38</v>
      </c>
      <c r="C50" s="9">
        <v>0</v>
      </c>
      <c r="D50" s="9">
        <v>121</v>
      </c>
      <c r="E50" s="9">
        <v>0</v>
      </c>
      <c r="F50" s="9">
        <v>569</v>
      </c>
      <c r="G50" s="9">
        <v>109</v>
      </c>
      <c r="H50" s="9">
        <v>1751</v>
      </c>
      <c r="I50" s="9">
        <v>73</v>
      </c>
      <c r="J50" s="9">
        <v>0</v>
      </c>
      <c r="K50" s="9">
        <v>0</v>
      </c>
      <c r="L50" s="9">
        <v>672</v>
      </c>
      <c r="M50" s="9">
        <v>256</v>
      </c>
      <c r="N50" s="9">
        <v>397</v>
      </c>
      <c r="O50" s="9">
        <v>156</v>
      </c>
      <c r="P50" s="9">
        <v>9</v>
      </c>
      <c r="Q50" s="9">
        <v>24</v>
      </c>
      <c r="R50" s="9">
        <v>1177</v>
      </c>
      <c r="S50" s="9">
        <v>0</v>
      </c>
    </row>
    <row r="51" spans="1:19" x14ac:dyDescent="0.25">
      <c r="A51" s="5" t="s">
        <v>5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</row>
    <row r="52" spans="1:19" x14ac:dyDescent="0.25">
      <c r="A52" s="5" t="s">
        <v>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250</v>
      </c>
      <c r="S52" s="9">
        <v>0</v>
      </c>
    </row>
    <row r="53" spans="1:19" x14ac:dyDescent="0.25">
      <c r="A53" s="2"/>
      <c r="B53" s="34"/>
      <c r="C53" s="35"/>
      <c r="D53" s="34"/>
      <c r="E53" s="35"/>
      <c r="F53" s="34"/>
      <c r="G53" s="35"/>
      <c r="H53" s="17"/>
      <c r="I53" s="18"/>
      <c r="J53" s="47"/>
      <c r="K53" s="48"/>
      <c r="L53" s="34"/>
      <c r="M53" s="35"/>
      <c r="N53" s="34"/>
      <c r="O53" s="35"/>
      <c r="P53" s="17"/>
      <c r="Q53" s="18"/>
      <c r="R53" s="34"/>
      <c r="S53" s="35"/>
    </row>
    <row r="54" spans="1:19" x14ac:dyDescent="0.25">
      <c r="A54" s="4" t="s">
        <v>25</v>
      </c>
      <c r="B54" s="38">
        <v>199</v>
      </c>
      <c r="C54" s="39">
        <v>0</v>
      </c>
      <c r="D54" s="38">
        <v>232</v>
      </c>
      <c r="E54" s="39">
        <v>0</v>
      </c>
      <c r="F54" s="38">
        <v>1256</v>
      </c>
      <c r="G54" s="39">
        <v>546</v>
      </c>
      <c r="H54" s="38">
        <v>1751</v>
      </c>
      <c r="I54" s="39">
        <v>73</v>
      </c>
      <c r="J54" s="49">
        <v>47</v>
      </c>
      <c r="K54" s="50">
        <v>102</v>
      </c>
      <c r="L54" s="38">
        <v>840</v>
      </c>
      <c r="M54" s="39">
        <v>276</v>
      </c>
      <c r="N54" s="38">
        <v>524</v>
      </c>
      <c r="O54" s="39">
        <v>156</v>
      </c>
      <c r="P54" s="38">
        <v>68</v>
      </c>
      <c r="Q54" s="39">
        <v>58</v>
      </c>
      <c r="R54" s="38">
        <v>1423</v>
      </c>
      <c r="S54" s="39">
        <v>0</v>
      </c>
    </row>
    <row r="55" spans="1:19" x14ac:dyDescent="0.25">
      <c r="A55" s="13"/>
      <c r="B55" s="28"/>
      <c r="C55" s="29"/>
      <c r="D55" s="28"/>
      <c r="E55" s="29"/>
      <c r="F55" s="28"/>
      <c r="G55" s="29"/>
      <c r="H55" s="45"/>
      <c r="I55" s="46"/>
      <c r="J55" s="45"/>
      <c r="K55" s="46"/>
      <c r="L55" s="28"/>
      <c r="M55" s="29"/>
      <c r="N55" s="28"/>
      <c r="O55" s="29"/>
      <c r="P55" s="45"/>
      <c r="Q55" s="46"/>
      <c r="R55" s="45"/>
      <c r="S55" s="46"/>
    </row>
    <row r="56" spans="1:19" ht="31.5" x14ac:dyDescent="0.25">
      <c r="A56" s="14" t="s">
        <v>20</v>
      </c>
      <c r="B56" s="30"/>
      <c r="C56" s="31"/>
      <c r="D56" s="30"/>
      <c r="E56" s="31"/>
      <c r="F56" s="30"/>
      <c r="G56" s="31"/>
      <c r="H56" s="17"/>
      <c r="I56" s="18"/>
      <c r="J56" s="17"/>
      <c r="K56" s="18"/>
      <c r="L56" s="30"/>
      <c r="M56" s="31"/>
      <c r="N56" s="30"/>
      <c r="O56" s="31"/>
      <c r="P56" s="17"/>
      <c r="Q56" s="18"/>
      <c r="R56" s="17"/>
      <c r="S56" s="18"/>
    </row>
    <row r="57" spans="1:19" x14ac:dyDescent="0.25">
      <c r="A57" s="4"/>
      <c r="B57" s="30"/>
      <c r="C57" s="31"/>
      <c r="D57" s="30"/>
      <c r="E57" s="31"/>
      <c r="F57" s="30"/>
      <c r="G57" s="31"/>
      <c r="H57" s="17"/>
      <c r="I57" s="18"/>
      <c r="J57" s="17"/>
      <c r="K57" s="18"/>
      <c r="L57" s="30"/>
      <c r="M57" s="31"/>
      <c r="N57" s="30"/>
      <c r="O57" s="31"/>
      <c r="P57" s="17"/>
      <c r="Q57" s="18"/>
      <c r="R57" s="17"/>
      <c r="S57" s="18"/>
    </row>
    <row r="58" spans="1:19" x14ac:dyDescent="0.25">
      <c r="A58" s="4" t="s">
        <v>0</v>
      </c>
      <c r="B58" s="19" t="s">
        <v>1</v>
      </c>
      <c r="C58" s="20" t="s">
        <v>2</v>
      </c>
      <c r="D58" s="19" t="s">
        <v>1</v>
      </c>
      <c r="E58" s="20" t="s">
        <v>2</v>
      </c>
      <c r="F58" s="19" t="s">
        <v>1</v>
      </c>
      <c r="G58" s="20" t="s">
        <v>2</v>
      </c>
      <c r="H58" s="19" t="s">
        <v>1</v>
      </c>
      <c r="I58" s="20" t="s">
        <v>2</v>
      </c>
      <c r="J58" s="19" t="s">
        <v>1</v>
      </c>
      <c r="K58" s="20" t="s">
        <v>2</v>
      </c>
      <c r="L58" s="19" t="s">
        <v>1</v>
      </c>
      <c r="M58" s="20" t="s">
        <v>2</v>
      </c>
      <c r="N58" s="19" t="s">
        <v>1</v>
      </c>
      <c r="O58" s="20" t="s">
        <v>2</v>
      </c>
      <c r="P58" s="19" t="s">
        <v>1</v>
      </c>
      <c r="Q58" s="20" t="s">
        <v>2</v>
      </c>
      <c r="R58" s="19" t="s">
        <v>1</v>
      </c>
      <c r="S58" s="20" t="s">
        <v>2</v>
      </c>
    </row>
    <row r="59" spans="1:19" x14ac:dyDescent="0.25">
      <c r="A59" s="4"/>
      <c r="B59" s="30"/>
      <c r="C59" s="31"/>
      <c r="D59" s="30"/>
      <c r="E59" s="31"/>
      <c r="F59" s="30"/>
      <c r="G59" s="31"/>
      <c r="H59" s="17"/>
      <c r="I59" s="18"/>
      <c r="J59" s="17"/>
      <c r="K59" s="18"/>
      <c r="L59" s="30"/>
      <c r="M59" s="31"/>
      <c r="N59" s="30"/>
      <c r="O59" s="31"/>
      <c r="P59" s="17"/>
      <c r="Q59" s="18"/>
      <c r="R59" s="30"/>
      <c r="S59" s="31"/>
    </row>
    <row r="60" spans="1:19" x14ac:dyDescent="0.25">
      <c r="A60" s="4" t="s">
        <v>10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</row>
    <row r="61" spans="1:19" x14ac:dyDescent="0.25">
      <c r="A61" s="8" t="s">
        <v>11</v>
      </c>
      <c r="B61" s="9">
        <v>0</v>
      </c>
      <c r="C61" s="9">
        <v>0</v>
      </c>
      <c r="D61" s="9">
        <v>0</v>
      </c>
      <c r="E61" s="9">
        <v>0</v>
      </c>
      <c r="F61" s="9">
        <v>419</v>
      </c>
      <c r="G61" s="9">
        <v>0</v>
      </c>
      <c r="H61" s="9">
        <v>620</v>
      </c>
      <c r="I61" s="9">
        <v>236</v>
      </c>
      <c r="J61" s="9">
        <v>0</v>
      </c>
      <c r="K61" s="9">
        <v>0</v>
      </c>
      <c r="L61" s="9">
        <v>0</v>
      </c>
      <c r="M61" s="9">
        <v>0</v>
      </c>
      <c r="N61" s="9">
        <v>435</v>
      </c>
      <c r="O61" s="9">
        <v>106</v>
      </c>
      <c r="P61" s="9">
        <v>0</v>
      </c>
      <c r="Q61" s="9">
        <v>0</v>
      </c>
      <c r="R61" s="9">
        <v>0</v>
      </c>
      <c r="S61" s="9">
        <v>0</v>
      </c>
    </row>
    <row r="62" spans="1:19" x14ac:dyDescent="0.25">
      <c r="A62" s="4"/>
      <c r="B62" s="38"/>
      <c r="C62" s="39"/>
      <c r="D62" s="38"/>
      <c r="E62" s="39"/>
      <c r="F62" s="38"/>
      <c r="G62" s="39"/>
      <c r="H62" s="17"/>
      <c r="I62" s="18"/>
      <c r="J62" s="38"/>
      <c r="K62" s="39"/>
      <c r="L62" s="38"/>
      <c r="M62" s="39"/>
      <c r="N62" s="38"/>
      <c r="O62" s="39"/>
      <c r="P62" s="17"/>
      <c r="Q62" s="18"/>
      <c r="R62" s="38"/>
      <c r="S62" s="39"/>
    </row>
    <row r="63" spans="1:19" x14ac:dyDescent="0.25">
      <c r="A63" s="7" t="s">
        <v>9</v>
      </c>
      <c r="B63" s="40">
        <v>0</v>
      </c>
      <c r="C63" s="41">
        <v>0</v>
      </c>
      <c r="D63" s="40">
        <v>0</v>
      </c>
      <c r="E63" s="41">
        <v>0</v>
      </c>
      <c r="F63" s="40">
        <v>419</v>
      </c>
      <c r="G63" s="41">
        <v>0</v>
      </c>
      <c r="H63" s="40">
        <v>620</v>
      </c>
      <c r="I63" s="41">
        <v>236</v>
      </c>
      <c r="J63" s="40">
        <v>0</v>
      </c>
      <c r="K63" s="41">
        <v>0</v>
      </c>
      <c r="L63" s="40">
        <v>0</v>
      </c>
      <c r="M63" s="41">
        <v>0</v>
      </c>
      <c r="N63" s="40">
        <v>435</v>
      </c>
      <c r="O63" s="41">
        <v>106</v>
      </c>
      <c r="P63" s="40">
        <v>0</v>
      </c>
      <c r="Q63" s="41">
        <v>0</v>
      </c>
      <c r="R63" s="40">
        <v>0</v>
      </c>
      <c r="S63" s="41">
        <v>0</v>
      </c>
    </row>
    <row r="64" spans="1:19" x14ac:dyDescent="0.25">
      <c r="F64" s="1"/>
      <c r="G64" s="1"/>
      <c r="H64" s="1"/>
      <c r="I64" s="1"/>
    </row>
    <row r="65" spans="1:9" x14ac:dyDescent="0.25">
      <c r="A65" s="54" t="s">
        <v>26</v>
      </c>
      <c r="H65" s="1"/>
      <c r="I65" s="1"/>
    </row>
    <row r="66" spans="1:9" x14ac:dyDescent="0.25">
      <c r="H66" s="1"/>
      <c r="I66" s="1"/>
    </row>
    <row r="67" spans="1:9" x14ac:dyDescent="0.25">
      <c r="H67" s="1"/>
      <c r="I67" s="1"/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1"/>
  <sheetViews>
    <sheetView workbookViewId="0"/>
  </sheetViews>
  <sheetFormatPr baseColWidth="10" defaultRowHeight="15.75" x14ac:dyDescent="0.25"/>
  <cols>
    <col min="1" max="1" width="11" style="10"/>
    <col min="2" max="2" width="9.75" style="10" customWidth="1"/>
    <col min="3" max="4" width="9.75" customWidth="1"/>
    <col min="5" max="5" width="9.75" style="10" customWidth="1"/>
    <col min="6" max="8" width="9.75" customWidth="1"/>
  </cols>
  <sheetData>
    <row r="2" spans="1:22" x14ac:dyDescent="0.25">
      <c r="A2" s="15" t="s">
        <v>27</v>
      </c>
      <c r="B2" s="58"/>
      <c r="C2" s="58"/>
      <c r="D2" s="58"/>
      <c r="E2" s="58"/>
      <c r="F2" s="58"/>
      <c r="G2" s="58"/>
      <c r="H2" s="16"/>
    </row>
    <row r="3" spans="1:22" x14ac:dyDescent="0.25">
      <c r="A3" s="2"/>
      <c r="B3" s="3"/>
      <c r="C3" s="10"/>
      <c r="D3" s="10"/>
      <c r="E3" s="3"/>
      <c r="F3" s="10"/>
      <c r="G3" s="10"/>
      <c r="H3" s="59"/>
    </row>
    <row r="4" spans="1:22" x14ac:dyDescent="0.25">
      <c r="A4" s="2"/>
      <c r="B4" s="15" t="s">
        <v>39</v>
      </c>
      <c r="C4" s="58"/>
      <c r="D4" s="16"/>
      <c r="E4" s="15" t="s">
        <v>28</v>
      </c>
      <c r="F4" s="58"/>
      <c r="G4" s="16"/>
      <c r="H4" s="66"/>
    </row>
    <row r="5" spans="1:22" x14ac:dyDescent="0.25">
      <c r="A5" s="2"/>
      <c r="B5" s="61" t="s">
        <v>37</v>
      </c>
      <c r="C5" s="55" t="s">
        <v>38</v>
      </c>
      <c r="D5" s="62" t="s">
        <v>9</v>
      </c>
      <c r="E5" s="61" t="s">
        <v>37</v>
      </c>
      <c r="F5" s="55" t="s">
        <v>38</v>
      </c>
      <c r="G5" s="62" t="s">
        <v>9</v>
      </c>
      <c r="H5" s="67" t="s">
        <v>36</v>
      </c>
    </row>
    <row r="6" spans="1:22" x14ac:dyDescent="0.25">
      <c r="A6" s="2" t="s">
        <v>29</v>
      </c>
      <c r="B6" s="63">
        <v>6.464772</v>
      </c>
      <c r="C6" s="56">
        <v>1.98</v>
      </c>
      <c r="D6" s="33">
        <f>B6+C6</f>
        <v>8.4447720000000004</v>
      </c>
      <c r="E6" s="63">
        <f>SUM('Frage 2 Beilage'!B10:B17)</f>
        <v>5.8754650000000002</v>
      </c>
      <c r="F6" s="56">
        <f>SUM('Frage 2 Beilage'!B20:B22)</f>
        <v>1.223133</v>
      </c>
      <c r="G6" s="33">
        <f>E6+F6</f>
        <v>7.098598</v>
      </c>
      <c r="H6" s="68">
        <f>MIN(G6/D6,1)</f>
        <v>0.84059084129210349</v>
      </c>
      <c r="V6" s="56"/>
    </row>
    <row r="7" spans="1:22" x14ac:dyDescent="0.25">
      <c r="A7" s="2" t="s">
        <v>30</v>
      </c>
      <c r="B7" s="63">
        <v>12.204316</v>
      </c>
      <c r="C7" s="56">
        <v>3.19</v>
      </c>
      <c r="D7" s="33">
        <f t="shared" ref="D7:D14" si="0">B7+C7</f>
        <v>15.394316</v>
      </c>
      <c r="E7" s="63">
        <f>SUM('Frage 2 Beilage'!D10:D17)</f>
        <v>11.4925</v>
      </c>
      <c r="F7" s="56">
        <f>SUM('Frage 2 Beilage'!D20:D22)</f>
        <v>3.1885432000000002</v>
      </c>
      <c r="G7" s="33">
        <f t="shared" ref="G7:G14" si="1">E7+F7</f>
        <v>14.6810432</v>
      </c>
      <c r="H7" s="68">
        <f t="shared" ref="H7:H15" si="2">MIN(G7/D7,1)</f>
        <v>0.95366648313572355</v>
      </c>
    </row>
    <row r="8" spans="1:22" x14ac:dyDescent="0.25">
      <c r="A8" s="2" t="s">
        <v>31</v>
      </c>
      <c r="B8" s="63">
        <v>36.851385999999998</v>
      </c>
      <c r="C8" s="56">
        <v>10.89</v>
      </c>
      <c r="D8" s="33">
        <f t="shared" si="0"/>
        <v>47.741385999999999</v>
      </c>
      <c r="E8" s="63">
        <f>SUM('Frage 2 Beilage'!F10:F17)</f>
        <v>38.568399470000003</v>
      </c>
      <c r="F8" s="56">
        <f>SUM('Frage 2 Beilage'!F20:F22)</f>
        <v>7.853491</v>
      </c>
      <c r="G8" s="33">
        <f t="shared" si="1"/>
        <v>46.421890470000001</v>
      </c>
      <c r="H8" s="68">
        <f t="shared" si="2"/>
        <v>0.97236159984965664</v>
      </c>
    </row>
    <row r="9" spans="1:22" x14ac:dyDescent="0.25">
      <c r="A9" s="2" t="s">
        <v>32</v>
      </c>
      <c r="B9" s="63">
        <v>32.650024000000002</v>
      </c>
      <c r="C9" s="56">
        <v>9.625</v>
      </c>
      <c r="D9" s="33">
        <f t="shared" si="0"/>
        <v>42.275024000000002</v>
      </c>
      <c r="E9" s="63">
        <f>SUM('Frage 2 Beilage'!H10:H17)</f>
        <v>0</v>
      </c>
      <c r="F9" s="56">
        <f>SUM('Frage 2 Beilage'!H20:H22)</f>
        <v>5.0597099999999999</v>
      </c>
      <c r="G9" s="33">
        <f t="shared" si="1"/>
        <v>5.0597099999999999</v>
      </c>
      <c r="H9" s="68">
        <f t="shared" si="2"/>
        <v>0.11968556185798972</v>
      </c>
    </row>
    <row r="10" spans="1:22" x14ac:dyDescent="0.25">
      <c r="A10" s="2" t="s">
        <v>33</v>
      </c>
      <c r="B10" s="63">
        <v>12.176812</v>
      </c>
      <c r="C10" s="56">
        <v>3.0249999999999999</v>
      </c>
      <c r="D10" s="33">
        <f t="shared" si="0"/>
        <v>15.201812</v>
      </c>
      <c r="E10" s="63">
        <f>SUM('Frage 2 Beilage'!J10:J17)</f>
        <v>11.6532</v>
      </c>
      <c r="F10" s="56">
        <f>SUM('Frage 2 Beilage'!J20:J22)</f>
        <v>0.41702950999999999</v>
      </c>
      <c r="G10" s="33">
        <f t="shared" si="1"/>
        <v>12.070229510000001</v>
      </c>
      <c r="H10" s="68">
        <f t="shared" si="2"/>
        <v>0.79399939362491789</v>
      </c>
    </row>
    <row r="11" spans="1:22" x14ac:dyDescent="0.25">
      <c r="A11" s="2" t="s">
        <v>34</v>
      </c>
      <c r="B11" s="63">
        <v>27.115300000000001</v>
      </c>
      <c r="C11" s="56">
        <v>6.4349999999999996</v>
      </c>
      <c r="D11" s="33">
        <f t="shared" si="0"/>
        <v>33.5503</v>
      </c>
      <c r="E11" s="63">
        <f>SUM('Frage 2 Beilage'!L10:L17)</f>
        <v>15.249305980000001</v>
      </c>
      <c r="F11" s="56">
        <f>SUM('Frage 2 Beilage'!L20:L22)</f>
        <v>5.8232843299999999</v>
      </c>
      <c r="G11" s="33">
        <f t="shared" si="1"/>
        <v>21.072590310000002</v>
      </c>
      <c r="H11" s="68">
        <f t="shared" si="2"/>
        <v>0.62808947490782507</v>
      </c>
    </row>
    <row r="12" spans="1:22" x14ac:dyDescent="0.25">
      <c r="A12" s="2" t="s">
        <v>24</v>
      </c>
      <c r="B12" s="63">
        <v>16.526399999999999</v>
      </c>
      <c r="C12" s="56">
        <v>3.6850000000000001</v>
      </c>
      <c r="D12" s="33">
        <f t="shared" si="0"/>
        <v>20.211399999999998</v>
      </c>
      <c r="E12" s="63">
        <f>SUM('Frage 2 Beilage'!N10:N17)</f>
        <v>16.393439999999998</v>
      </c>
      <c r="F12" s="56">
        <f>SUM('Frage 2 Beilage'!N20:N22)</f>
        <v>1.0617726500000002</v>
      </c>
      <c r="G12" s="33">
        <f t="shared" si="1"/>
        <v>17.45521265</v>
      </c>
      <c r="H12" s="68">
        <f t="shared" si="2"/>
        <v>0.86363204181798403</v>
      </c>
    </row>
    <row r="13" spans="1:22" x14ac:dyDescent="0.25">
      <c r="A13" s="2" t="s">
        <v>35</v>
      </c>
      <c r="B13" s="63">
        <v>8.7028660000000002</v>
      </c>
      <c r="C13" s="56">
        <v>2.0350000000000001</v>
      </c>
      <c r="D13" s="33">
        <f t="shared" si="0"/>
        <v>10.737866</v>
      </c>
      <c r="E13" s="63">
        <f>SUM('Frage 2 Beilage'!P10:P17)</f>
        <v>7.1393000000000004</v>
      </c>
      <c r="F13" s="56">
        <f>SUM('Frage 2 Beilage'!P20:P22)</f>
        <v>0.36</v>
      </c>
      <c r="G13" s="33">
        <f t="shared" si="1"/>
        <v>7.4993000000000007</v>
      </c>
      <c r="H13" s="68">
        <f t="shared" si="2"/>
        <v>0.69839761457257898</v>
      </c>
    </row>
    <row r="14" spans="1:22" x14ac:dyDescent="0.25">
      <c r="A14" s="2" t="s">
        <v>19</v>
      </c>
      <c r="B14" s="63">
        <v>42.308123999999999</v>
      </c>
      <c r="C14" s="56">
        <v>14.135</v>
      </c>
      <c r="D14" s="33">
        <f t="shared" si="0"/>
        <v>56.443123999999997</v>
      </c>
      <c r="E14" s="63">
        <f>SUM('Frage 2 Beilage'!R10:R17)</f>
        <v>36.347684860000001</v>
      </c>
      <c r="F14" s="56">
        <f>SUM('Frage 2 Beilage'!R20:R22)</f>
        <v>9.4748829299999997</v>
      </c>
      <c r="G14" s="33">
        <f t="shared" si="1"/>
        <v>45.822567790000001</v>
      </c>
      <c r="H14" s="68">
        <f t="shared" si="2"/>
        <v>0.8118361377375215</v>
      </c>
    </row>
    <row r="15" spans="1:22" s="11" customFormat="1" x14ac:dyDescent="0.25">
      <c r="A15" s="7" t="s">
        <v>9</v>
      </c>
      <c r="B15" s="64">
        <f t="shared" ref="B15:G15" si="3">SUM(B6:B14)</f>
        <v>195</v>
      </c>
      <c r="C15" s="60">
        <f t="shared" si="3"/>
        <v>55.000000000000007</v>
      </c>
      <c r="D15" s="65">
        <f t="shared" si="3"/>
        <v>250</v>
      </c>
      <c r="E15" s="64">
        <f t="shared" si="3"/>
        <v>142.71929531000001</v>
      </c>
      <c r="F15" s="60">
        <f t="shared" si="3"/>
        <v>34.461846620000003</v>
      </c>
      <c r="G15" s="65">
        <f t="shared" si="3"/>
        <v>177.18114193</v>
      </c>
      <c r="H15" s="69">
        <f t="shared" si="2"/>
        <v>0.70872456772000003</v>
      </c>
    </row>
    <row r="17" spans="1:8" x14ac:dyDescent="0.25">
      <c r="A17" s="15" t="s">
        <v>40</v>
      </c>
      <c r="B17" s="58"/>
      <c r="C17" s="58"/>
      <c r="D17" s="58"/>
      <c r="E17" s="58"/>
      <c r="F17" s="58"/>
      <c r="G17" s="58"/>
      <c r="H17" s="16"/>
    </row>
    <row r="18" spans="1:8" x14ac:dyDescent="0.25">
      <c r="A18" s="2"/>
      <c r="B18" s="3"/>
      <c r="C18" s="10"/>
      <c r="D18" s="10"/>
      <c r="E18" s="3"/>
      <c r="F18" s="10"/>
      <c r="G18" s="10"/>
      <c r="H18" s="59"/>
    </row>
    <row r="19" spans="1:8" x14ac:dyDescent="0.25">
      <c r="A19" s="2"/>
      <c r="B19" s="15" t="s">
        <v>39</v>
      </c>
      <c r="C19" s="58"/>
      <c r="D19" s="16"/>
      <c r="E19" s="15" t="s">
        <v>28</v>
      </c>
      <c r="F19" s="58"/>
      <c r="G19" s="16"/>
      <c r="H19" s="66"/>
    </row>
    <row r="20" spans="1:8" x14ac:dyDescent="0.25">
      <c r="A20" s="2"/>
      <c r="B20" s="61" t="s">
        <v>37</v>
      </c>
      <c r="C20" s="55" t="s">
        <v>38</v>
      </c>
      <c r="D20" s="62" t="s">
        <v>9</v>
      </c>
      <c r="E20" s="61" t="s">
        <v>37</v>
      </c>
      <c r="F20" s="55" t="s">
        <v>38</v>
      </c>
      <c r="G20" s="62" t="s">
        <v>9</v>
      </c>
      <c r="H20" s="67" t="s">
        <v>36</v>
      </c>
    </row>
    <row r="21" spans="1:8" x14ac:dyDescent="0.25">
      <c r="A21" s="2" t="s">
        <v>29</v>
      </c>
      <c r="B21" s="63">
        <v>12.878012999999999</v>
      </c>
      <c r="C21" s="56">
        <v>3.96</v>
      </c>
      <c r="D21" s="33">
        <f>B21+C21</f>
        <v>16.838013</v>
      </c>
      <c r="E21" s="63">
        <f>SUM('Frage 2 Beilage'!C10:C17)</f>
        <v>0</v>
      </c>
      <c r="F21" s="56">
        <f>SUM('Frage 2 Beilage'!C20:C22)</f>
        <v>0</v>
      </c>
      <c r="G21" s="33">
        <f>E21+F21</f>
        <v>0</v>
      </c>
      <c r="H21" s="68">
        <f>MIN(G21/D21,1)</f>
        <v>0</v>
      </c>
    </row>
    <row r="22" spans="1:8" x14ac:dyDescent="0.25">
      <c r="A22" s="2" t="s">
        <v>30</v>
      </c>
      <c r="B22" s="63">
        <v>24.291532</v>
      </c>
      <c r="C22" s="56">
        <v>6.38</v>
      </c>
      <c r="D22" s="33">
        <f t="shared" ref="D22:D29" si="4">B22+C22</f>
        <v>30.671531999999999</v>
      </c>
      <c r="E22" s="63">
        <f>SUM('Frage 2 Beilage'!E10:E17)</f>
        <v>0</v>
      </c>
      <c r="F22" s="56">
        <f>SUM('Frage 2 Beilage'!E20:E22)</f>
        <v>0</v>
      </c>
      <c r="G22" s="33">
        <f t="shared" ref="G22:G29" si="5">E22+F22</f>
        <v>0</v>
      </c>
      <c r="H22" s="68">
        <f t="shared" ref="H22:H30" si="6">MIN(G22/D22,1)</f>
        <v>0</v>
      </c>
    </row>
    <row r="23" spans="1:8" x14ac:dyDescent="0.25">
      <c r="A23" s="2" t="s">
        <v>31</v>
      </c>
      <c r="B23" s="63">
        <v>73.477216999999996</v>
      </c>
      <c r="C23" s="56">
        <v>21.78</v>
      </c>
      <c r="D23" s="33">
        <f t="shared" si="4"/>
        <v>95.257216999999997</v>
      </c>
      <c r="E23" s="63">
        <f>SUM('Frage 2 Beilage'!G10:G17)</f>
        <v>45.821179569999998</v>
      </c>
      <c r="F23" s="56">
        <f>SUM('Frage 2 Beilage'!G20:G22)</f>
        <v>1.64734</v>
      </c>
      <c r="G23" s="33">
        <f t="shared" si="5"/>
        <v>47.468519569999998</v>
      </c>
      <c r="H23" s="68">
        <f t="shared" si="6"/>
        <v>0.49831940366261174</v>
      </c>
    </row>
    <row r="24" spans="1:8" x14ac:dyDescent="0.25">
      <c r="A24" s="2" t="s">
        <v>32</v>
      </c>
      <c r="B24" s="63">
        <v>65.224187000000001</v>
      </c>
      <c r="C24" s="56">
        <v>19.25</v>
      </c>
      <c r="D24" s="33">
        <f t="shared" si="4"/>
        <v>84.474187000000001</v>
      </c>
      <c r="E24" s="63">
        <f>SUM('Frage 2 Beilage'!I10:I17)</f>
        <v>0</v>
      </c>
      <c r="F24" s="56">
        <f>SUM('Frage 2 Beilage'!I20:I22)</f>
        <v>0.25262000000000001</v>
      </c>
      <c r="G24" s="33">
        <f t="shared" si="5"/>
        <v>0.25262000000000001</v>
      </c>
      <c r="H24" s="68">
        <f t="shared" si="6"/>
        <v>2.9904993344298182E-3</v>
      </c>
    </row>
    <row r="25" spans="1:8" x14ac:dyDescent="0.25">
      <c r="A25" s="2" t="s">
        <v>33</v>
      </c>
      <c r="B25" s="63">
        <v>24.338087999999999</v>
      </c>
      <c r="C25" s="56">
        <v>6.05</v>
      </c>
      <c r="D25" s="33">
        <f t="shared" si="4"/>
        <v>30.388088</v>
      </c>
      <c r="E25" s="63">
        <f>SUM('Frage 2 Beilage'!K10:K17)</f>
        <v>19.637900000000002</v>
      </c>
      <c r="F25" s="56">
        <f>SUM('Frage 2 Beilage'!K20:K22)</f>
        <v>0</v>
      </c>
      <c r="G25" s="33">
        <f t="shared" si="5"/>
        <v>19.637900000000002</v>
      </c>
      <c r="H25" s="68">
        <f t="shared" si="6"/>
        <v>0.64623677541015423</v>
      </c>
    </row>
    <row r="26" spans="1:8" x14ac:dyDescent="0.25">
      <c r="A26" s="2" t="s">
        <v>34</v>
      </c>
      <c r="B26" s="63">
        <v>54.109271999999997</v>
      </c>
      <c r="C26" s="56">
        <v>12.87</v>
      </c>
      <c r="D26" s="33">
        <f t="shared" si="4"/>
        <v>66.979271999999995</v>
      </c>
      <c r="E26" s="63">
        <f>SUM('Frage 2 Beilage'!M10:M17)</f>
        <v>1.66475843</v>
      </c>
      <c r="F26" s="56">
        <f>SUM('Frage 2 Beilage'!M20:M22)</f>
        <v>2.1226737099999999</v>
      </c>
      <c r="G26" s="33">
        <f t="shared" si="5"/>
        <v>3.7874321399999999</v>
      </c>
      <c r="H26" s="68">
        <f t="shared" si="6"/>
        <v>5.654633182635966E-2</v>
      </c>
    </row>
    <row r="27" spans="1:8" x14ac:dyDescent="0.25">
      <c r="A27" s="2" t="s">
        <v>24</v>
      </c>
      <c r="B27" s="63">
        <v>33.040174</v>
      </c>
      <c r="C27" s="56">
        <v>7.37</v>
      </c>
      <c r="D27" s="33">
        <f t="shared" si="4"/>
        <v>40.410173999999998</v>
      </c>
      <c r="E27" s="63">
        <f>SUM('Frage 2 Beilage'!O10:O17)</f>
        <v>0</v>
      </c>
      <c r="F27" s="56">
        <f>SUM('Frage 2 Beilage'!O20:O22)</f>
        <v>0.21425953000000003</v>
      </c>
      <c r="G27" s="33">
        <f t="shared" si="5"/>
        <v>0.21425953000000003</v>
      </c>
      <c r="H27" s="68">
        <f t="shared" si="6"/>
        <v>5.3021184714522641E-3</v>
      </c>
    </row>
    <row r="28" spans="1:8" x14ac:dyDescent="0.25">
      <c r="A28" s="2" t="s">
        <v>35</v>
      </c>
      <c r="B28" s="63">
        <v>17.461728000000001</v>
      </c>
      <c r="C28" s="56">
        <v>4.07</v>
      </c>
      <c r="D28" s="33">
        <f t="shared" si="4"/>
        <v>21.531728000000001</v>
      </c>
      <c r="E28" s="63">
        <f>SUM('Frage 2 Beilage'!Q10:Q17)</f>
        <v>4.5795000000000003</v>
      </c>
      <c r="F28" s="56">
        <f>SUM('Frage 2 Beilage'!Q20:Q22)</f>
        <v>0.85199999999999998</v>
      </c>
      <c r="G28" s="33">
        <f t="shared" si="5"/>
        <v>5.4315000000000007</v>
      </c>
      <c r="H28" s="68">
        <f t="shared" si="6"/>
        <v>0.25225564803716638</v>
      </c>
    </row>
    <row r="29" spans="1:8" x14ac:dyDescent="0.25">
      <c r="A29" s="2" t="s">
        <v>19</v>
      </c>
      <c r="B29" s="63">
        <v>85.179789</v>
      </c>
      <c r="C29" s="56">
        <v>28.27</v>
      </c>
      <c r="D29" s="33">
        <f t="shared" si="4"/>
        <v>113.449789</v>
      </c>
      <c r="E29" s="63">
        <f>SUM('Frage 2 Beilage'!S10:S17)</f>
        <v>0</v>
      </c>
      <c r="F29" s="56">
        <f>SUM('Frage 2 Beilage'!S20:S22)</f>
        <v>0</v>
      </c>
      <c r="G29" s="33">
        <f t="shared" si="5"/>
        <v>0</v>
      </c>
      <c r="H29" s="68">
        <f t="shared" si="6"/>
        <v>0</v>
      </c>
    </row>
    <row r="30" spans="1:8" x14ac:dyDescent="0.25">
      <c r="A30" s="7" t="s">
        <v>9</v>
      </c>
      <c r="B30" s="64">
        <f t="shared" ref="B30:G30" si="7">SUM(B21:B29)</f>
        <v>390</v>
      </c>
      <c r="C30" s="60">
        <f t="shared" si="7"/>
        <v>110.00000000000001</v>
      </c>
      <c r="D30" s="65">
        <f t="shared" si="7"/>
        <v>499.99999999999994</v>
      </c>
      <c r="E30" s="64">
        <f t="shared" si="7"/>
        <v>71.703338000000002</v>
      </c>
      <c r="F30" s="60">
        <f t="shared" si="7"/>
        <v>5.08889324</v>
      </c>
      <c r="G30" s="65">
        <f t="shared" si="7"/>
        <v>76.792231239999992</v>
      </c>
      <c r="H30" s="69">
        <f t="shared" si="6"/>
        <v>0.15358446247999999</v>
      </c>
    </row>
    <row r="31" spans="1:8" x14ac:dyDescent="0.25">
      <c r="B31" s="3"/>
      <c r="E31" s="3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baseColWidth="10" defaultRowHeight="15.75" x14ac:dyDescent="0.25"/>
  <cols>
    <col min="1" max="1" width="20" customWidth="1"/>
  </cols>
  <sheetData>
    <row r="1" spans="1:3" x14ac:dyDescent="0.25">
      <c r="B1" s="85" t="s">
        <v>42</v>
      </c>
      <c r="C1" s="85" t="s">
        <v>43</v>
      </c>
    </row>
    <row r="2" spans="1:3" x14ac:dyDescent="0.25">
      <c r="A2" s="72" t="s">
        <v>12</v>
      </c>
      <c r="B2" s="83">
        <v>13</v>
      </c>
      <c r="C2" s="83">
        <v>71</v>
      </c>
    </row>
    <row r="3" spans="1:3" x14ac:dyDescent="0.25">
      <c r="A3" s="72" t="s">
        <v>13</v>
      </c>
      <c r="B3" s="83">
        <v>0</v>
      </c>
      <c r="C3" s="83">
        <v>227</v>
      </c>
    </row>
    <row r="4" spans="1:3" x14ac:dyDescent="0.25">
      <c r="A4" s="72" t="s">
        <v>14</v>
      </c>
      <c r="B4" s="83">
        <v>1000.5</v>
      </c>
      <c r="C4" s="83">
        <v>437.5</v>
      </c>
    </row>
    <row r="5" spans="1:3" x14ac:dyDescent="0.25">
      <c r="A5" s="72" t="s">
        <v>15</v>
      </c>
      <c r="B5" s="84" t="s">
        <v>44</v>
      </c>
      <c r="C5" s="84" t="s">
        <v>44</v>
      </c>
    </row>
    <row r="6" spans="1:3" x14ac:dyDescent="0.25">
      <c r="A6" s="72" t="s">
        <v>16</v>
      </c>
      <c r="B6" s="83">
        <v>28</v>
      </c>
      <c r="C6" s="83">
        <v>452.5</v>
      </c>
    </row>
    <row r="7" spans="1:3" x14ac:dyDescent="0.25">
      <c r="A7" s="72" t="s">
        <v>17</v>
      </c>
      <c r="B7" s="83">
        <v>29.5</v>
      </c>
      <c r="C7" s="83">
        <v>495</v>
      </c>
    </row>
    <row r="8" spans="1:3" x14ac:dyDescent="0.25">
      <c r="A8" s="72" t="s">
        <v>24</v>
      </c>
      <c r="B8" s="83">
        <v>648</v>
      </c>
      <c r="C8" s="83">
        <v>639</v>
      </c>
    </row>
    <row r="9" spans="1:3" x14ac:dyDescent="0.25">
      <c r="A9" s="72" t="s">
        <v>18</v>
      </c>
      <c r="B9" s="83">
        <v>217</v>
      </c>
      <c r="C9" s="83">
        <v>383</v>
      </c>
    </row>
    <row r="10" spans="1:3" x14ac:dyDescent="0.25">
      <c r="A10" s="72" t="s">
        <v>19</v>
      </c>
      <c r="B10" s="83">
        <v>489</v>
      </c>
      <c r="C10" s="83">
        <v>2204.5</v>
      </c>
    </row>
  </sheetData>
  <sortState ref="A2:A10">
    <sortCondition ref="A2:A10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/>
  </sheetViews>
  <sheetFormatPr baseColWidth="10" defaultRowHeight="15.75" x14ac:dyDescent="0.25"/>
  <cols>
    <col min="1" max="1" width="16" customWidth="1"/>
  </cols>
  <sheetData>
    <row r="2" spans="1:3" x14ac:dyDescent="0.25">
      <c r="A2" s="72" t="s">
        <v>15</v>
      </c>
      <c r="B2" s="81">
        <v>0.12583174999999999</v>
      </c>
      <c r="C2" s="81"/>
    </row>
    <row r="3" spans="1:3" x14ac:dyDescent="0.25">
      <c r="A3" s="72" t="s">
        <v>24</v>
      </c>
      <c r="B3" s="81">
        <v>0.05</v>
      </c>
    </row>
    <row r="4" spans="1:3" x14ac:dyDescent="0.25">
      <c r="A4" s="76" t="s">
        <v>9</v>
      </c>
      <c r="B4" s="82">
        <f>SUM(B2:B3)</f>
        <v>0.17583175000000001</v>
      </c>
    </row>
    <row r="8" spans="1:3" x14ac:dyDescent="0.25">
      <c r="B8" s="86"/>
    </row>
    <row r="9" spans="1:3" x14ac:dyDescent="0.25">
      <c r="B9" s="86"/>
    </row>
    <row r="10" spans="1:3" x14ac:dyDescent="0.25">
      <c r="B10" s="86"/>
    </row>
    <row r="12" spans="1:3" x14ac:dyDescent="0.25">
      <c r="B12" s="87">
        <f>B10*1000000-B11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Frage1</vt:lpstr>
      <vt:lpstr>Frage 2 Beilage</vt:lpstr>
      <vt:lpstr>Frag 2 Zsfg</vt:lpstr>
      <vt:lpstr>Frage 3</vt:lpstr>
      <vt:lpstr>Frage 4</vt:lpstr>
    </vt:vector>
  </TitlesOfParts>
  <Company>BMF Infra2019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Leeb Jasmin</dc:creator>
  <cp:lastModifiedBy>Bundesministerium für Finanzen</cp:lastModifiedBy>
  <cp:lastPrinted>2025-05-27T21:44:13Z</cp:lastPrinted>
  <dcterms:created xsi:type="dcterms:W3CDTF">2025-05-27T06:29:43Z</dcterms:created>
  <dcterms:modified xsi:type="dcterms:W3CDTF">2025-05-28T00:30:31Z</dcterms:modified>
</cp:coreProperties>
</file>